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50" activeTab="3"/>
  </bookViews>
  <sheets>
    <sheet name="清单说明" sheetId="6" r:id="rId1"/>
    <sheet name="汇总表" sheetId="5" r:id="rId2"/>
    <sheet name="100章" sheetId="2" r:id="rId3"/>
    <sheet name="700章-1" sheetId="3" r:id="rId4"/>
    <sheet name="700章-2" sheetId="4" r:id="rId5"/>
  </sheets>
  <definedNames>
    <definedName name="_xlnm.Print_Titles" localSheetId="2">'100章'!$A:$D,'100章'!$1:$3</definedName>
    <definedName name="_xlnm.Print_Titles" localSheetId="3">'700章-1'!$A:$C,'700章-1'!$1:$5</definedName>
    <definedName name="_xlnm.Print_Titles" localSheetId="4">'700章-2'!$1:$5</definedName>
  </definedNames>
  <calcPr calcId="144525"/>
</workbook>
</file>

<file path=xl/sharedStrings.xml><?xml version="1.0" encoding="utf-8"?>
<sst xmlns="http://schemas.openxmlformats.org/spreadsheetml/2006/main" count="282">
  <si>
    <t>南昌东管理中心生态绿化提升二期工程清单说明</t>
  </si>
  <si>
    <t>1. 工程量清单说明</t>
  </si>
  <si>
    <t>1.1  本工程量清单是根据询价文件中包括的、有合同约束力的图纸以及有关工程量清单的国家标准、行业标准、合同条款中约定的工程量计算规则编制的。约定计量规则中没有的子目，其工程量按照有合同约束力的图纸所标示尺寸的理论净量计算。计量采用中华人民共和国法定计量单位。</t>
  </si>
  <si>
    <t>1.2 本工程量清单应与询价文件中的响应人须知、通用合同条款、专用合同条款、技术规范及图纸等一起阅读和理解。</t>
  </si>
  <si>
    <t>1.3 本工程量清单中所列工程数量是估算的或设计的预计数量，仅作为响应报价的共同基础，不能作为最终结算与支付的依据。实际支付应按实际完成的合格的工程量，由承包人按技术规范规定的计量方法，以监理人认可的尺寸、断面计量，按本工程量清单的单价和总额价计算支付金额；或者，根据具体情况，按合同条款第15.4款的规定，由监理人确定的单价或总额价计算支付额。</t>
  </si>
  <si>
    <t>1.4工程量清单第100章和第700章是按第八章“工程量清单计量规则”、第七章“技术规范”的相应章次编号的，因此，工程量清单中各章的工程子目的范围与计量等应与“工程量清单计量规则”“技术规范”相应章节的范围、计量与支付条款结合起来理解或解释。</t>
  </si>
  <si>
    <t>1.5 对作业和材料的一般说明或规定，未重复写入工程量清单内，在给工程量清单各子目标价前，应参阅第七章“技术规范”的有关内容。</t>
  </si>
  <si>
    <t>1.6 工程量清单中所列工程量的变动，丝毫不会降低或影响合同条款的效力，也不免除承包人按规定的标准进行施工和修复缺陷的责任。</t>
  </si>
  <si>
    <t>1.7 图纸中所列的工程数量表及数量汇总表仅是提供资料，不是工程量清单的外延。当图纸与工程量清单所列数量不一致时，以工程量清单所列数量作为报价的依据。</t>
  </si>
  <si>
    <t>2. 响应报价说明</t>
  </si>
  <si>
    <t>2.1 工程量清单中的每一子目须填入单价或价格，且只允许有一个报价。</t>
  </si>
  <si>
    <t>2.2 除非合同另有规定，工程量清单中有标价的单价和总额价均已包括了为实施和完成合同工程所需的劳务、材料、机械、质检（自检）、安装、缺陷修复、管理、保险、规费、措施项目费用、税费、利润、建筑垃圾清运及其他项目费用等费用，以及合同明示或暗示的所有责任、义务和一般风险。</t>
  </si>
  <si>
    <t>2.3 工程量清单中响应人没有填入单价或价格的子目，其费用视为已分摊在工程量清单中其他相关子目的单价或价格之中。承包人必须按监理人指示完成工程量清单中未填入单价或价格的子目，但不能得到结算与支付。</t>
  </si>
  <si>
    <t>2.4 符合合同条款规定的全部费用应认为已被计入有标价的工程量清单所列各子目之中，未列子目不予计量的工作，其费用应视为已分摊在本合同工程的有关子目的单价或总额价之中。</t>
  </si>
  <si>
    <t>2.5 响应人在响应报价时，应按工程量清单第100章至第700章合计金额的3%以“不可预见费”的名称列入响应报价汇总表中。</t>
  </si>
  <si>
    <t>2.6所有保险的保险费均由承包人承担并支付，不在报价中单列。</t>
  </si>
  <si>
    <t>2.7响应人在响应报价时，对列入工程量清单100章102-3安全生产费支付子目的报价应等于询价人公布的最高上限价的1.5%。在该项工作内容发生并经监理人审核后，按专用合同条款和专用技术规范的有关规定计量与支付。</t>
  </si>
  <si>
    <t>2.8承包人用于本合同工程的各类装备的提供、运输、维护、拆卸、拼装等支付的费用，已包括在工程量清单的单价与总额价之中。</t>
  </si>
  <si>
    <t>2.9工程量清单中各项金额均以人民币（元）结算。</t>
  </si>
  <si>
    <t>2.10在工程量清单中标明的不可预见费，除合同另有规定外，应由监理人按合同条款第15.6条的规定，结合工程具体情况，报经发包人批准后指令全部或部分地使用，或者根本不予动用。</t>
  </si>
  <si>
    <t>3. 计日工说明</t>
  </si>
  <si>
    <t>本项目不使用计日工。</t>
  </si>
  <si>
    <t>南昌东管理中心生态绿化提升二期工程报价汇总表</t>
  </si>
  <si>
    <t>序号</t>
  </si>
  <si>
    <t>章次</t>
  </si>
  <si>
    <t>科目名称</t>
  </si>
  <si>
    <t>响应报价（元）</t>
  </si>
  <si>
    <t>备注</t>
  </si>
  <si>
    <t>总则（梨温、都九和九绕）</t>
  </si>
  <si>
    <t>700-1</t>
  </si>
  <si>
    <t>绿化及环境保护措施（梨温）</t>
  </si>
  <si>
    <t>700-2</t>
  </si>
  <si>
    <t>绿化及环境保护措施（都九、九绕）</t>
  </si>
  <si>
    <t>100章-700章合计（元）</t>
  </si>
  <si>
    <t>不可预见费,5=4*3%）</t>
  </si>
  <si>
    <t>合计（6=4+5，元）</t>
  </si>
  <si>
    <t>南昌东管理中心高速公路生态绿化提升二期工程工程量清单表</t>
  </si>
  <si>
    <t>清单  第100章  总则</t>
  </si>
  <si>
    <t>细目号</t>
  </si>
  <si>
    <t>项目名称</t>
  </si>
  <si>
    <t>单位</t>
  </si>
  <si>
    <t>数量</t>
  </si>
  <si>
    <t>响应报价</t>
  </si>
  <si>
    <t>单价</t>
  </si>
  <si>
    <t>金额（元）</t>
  </si>
  <si>
    <t>102-3</t>
  </si>
  <si>
    <t>安全生产费（控制上限价的1.5%）</t>
  </si>
  <si>
    <t>总额</t>
  </si>
  <si>
    <t>固定费用</t>
  </si>
  <si>
    <t>清单  第100章合计 人民币（元）</t>
  </si>
  <si>
    <t>路段：梨温高速公路</t>
  </si>
  <si>
    <t xml:space="preserve"> 第700-1章  绿化及环境保护措施</t>
  </si>
  <si>
    <t>铺设表土</t>
  </si>
  <si>
    <t>702-1</t>
  </si>
  <si>
    <t>开挖并铺设表土（田园腐质土）</t>
  </si>
  <si>
    <t>m3</t>
  </si>
  <si>
    <t>撒播草种和浦植草皮</t>
  </si>
  <si>
    <t>703-2</t>
  </si>
  <si>
    <t>撒播草种及花卉</t>
  </si>
  <si>
    <t>703-2-3</t>
  </si>
  <si>
    <t>大花金鸡菊</t>
  </si>
  <si>
    <t>m2</t>
  </si>
  <si>
    <t>703-4</t>
  </si>
  <si>
    <t>铺植草皮</t>
  </si>
  <si>
    <t>703-4-2</t>
  </si>
  <si>
    <t>铺植台湾四季青草皮</t>
  </si>
  <si>
    <t>703-5</t>
  </si>
  <si>
    <t>基肥</t>
  </si>
  <si>
    <t>-a</t>
  </si>
  <si>
    <t>膨化肥</t>
  </si>
  <si>
    <t>kg</t>
  </si>
  <si>
    <t>-b</t>
  </si>
  <si>
    <t>复合肥</t>
  </si>
  <si>
    <t>-c</t>
  </si>
  <si>
    <t>钙镁磷肥</t>
  </si>
  <si>
    <t>种植乔木、灌木和攀缘植物</t>
  </si>
  <si>
    <t>704-1</t>
  </si>
  <si>
    <t>人工种植乔木</t>
  </si>
  <si>
    <t>石楠</t>
  </si>
  <si>
    <t>-a-5</t>
  </si>
  <si>
    <t>石楠树(D13-15，H350-400，P300-350，全冠、不偏冠，树形优美，枝叶茂密，精品圃地苗)</t>
  </si>
  <si>
    <t>株</t>
  </si>
  <si>
    <t>-a-9</t>
  </si>
  <si>
    <t>红叶石楠球A(H130，P120，株型饱满，精品修剪)</t>
  </si>
  <si>
    <t>香樟</t>
  </si>
  <si>
    <t>-b-3</t>
  </si>
  <si>
    <t>香樟A(Φ25-28，H≥750，P≥450，全冠、不偏冠，树形优美，枝叶茂密，精品圃地苗)</t>
  </si>
  <si>
    <t>-b-4</t>
  </si>
  <si>
    <t>香樟B(Φ18-20，H≥750，P≥350，全冠、不偏冠，树形优美，枝叶茂密，精品圃地苗)</t>
  </si>
  <si>
    <t>枫香</t>
  </si>
  <si>
    <t>-c-2</t>
  </si>
  <si>
    <t>枫香(Φ16-18，H≥550，P≥350，全冠、不偏冠，树形优美，枝叶茂密，精品圃地苗)</t>
  </si>
  <si>
    <t>-f</t>
  </si>
  <si>
    <t>朴树</t>
  </si>
  <si>
    <t>-f-2</t>
  </si>
  <si>
    <t>大朴树(Φ30-35，H≥900，P≥550，全冠、不偏冠，树形优美，枝叶茂密，精品圃地苗)</t>
  </si>
  <si>
    <t>-f-3</t>
  </si>
  <si>
    <t>朴树A(Φ22-25，H≥750，P≥450，全冠、不偏冠，树形优美，枝叶茂密，精品圃地苗)</t>
  </si>
  <si>
    <t>-h</t>
  </si>
  <si>
    <t>杨梅</t>
  </si>
  <si>
    <t>-h-2</t>
  </si>
  <si>
    <t>丛生杨梅(D16-18，H400-450，P300-350，全冠、不偏冠，树形优美，枝叶茂密，精品圃地苗)</t>
  </si>
  <si>
    <t>-j</t>
  </si>
  <si>
    <t>红枫</t>
  </si>
  <si>
    <t>-j-2</t>
  </si>
  <si>
    <t>红枫A(Φ9-10，H300-350，P180-220，全冠、不偏冠，树形优美，枝叶茂密，精品圃地苗)</t>
  </si>
  <si>
    <t>-k</t>
  </si>
  <si>
    <t>鸡爪槭</t>
  </si>
  <si>
    <t>-k-2</t>
  </si>
  <si>
    <t>鸡爪槭A(Φ10-12，H350-400，P300-350，全冠、不偏冠，树形优美，枝叶茂密，精品圃地苗)</t>
  </si>
  <si>
    <t>-l</t>
  </si>
  <si>
    <t>樱花</t>
  </si>
  <si>
    <t>-l-2</t>
  </si>
  <si>
    <t>日本晚樱b(Φ10-12，H350-400，P300-350，全冠、不偏冠，树形优美，枝叶茂密，精品圃地苗)</t>
  </si>
  <si>
    <t>-n</t>
  </si>
  <si>
    <t>碧桃</t>
  </si>
  <si>
    <t>-n-2</t>
  </si>
  <si>
    <t>红花碧桃(Φ10-12，H350-400，P300-350，全冠、不偏冠，树形优美，枝叶茂密，精品圃地苗)</t>
  </si>
  <si>
    <t>-o</t>
  </si>
  <si>
    <t>女贞</t>
  </si>
  <si>
    <t>-o-2</t>
  </si>
  <si>
    <t>大叶女贞(Φ16-18，H≥550，P≥350，全冠、不偏冠，树形优美，枝叶茂密，精品圃地苗)</t>
  </si>
  <si>
    <t>-r</t>
  </si>
  <si>
    <t>紫薇</t>
  </si>
  <si>
    <t>-r-2</t>
  </si>
  <si>
    <t>紫薇B(Φ10-12，H350-400，P300-350，全冠、不偏冠，树形优美，枝叶茂密，精品圃地苗)</t>
  </si>
  <si>
    <t>-t</t>
  </si>
  <si>
    <t>海桐球</t>
  </si>
  <si>
    <t>-t-3</t>
  </si>
  <si>
    <t>海桐球A(H130，P120，株型饱满，精品修剪)</t>
  </si>
  <si>
    <t>-v</t>
  </si>
  <si>
    <t>无患子</t>
  </si>
  <si>
    <t>-v-1</t>
  </si>
  <si>
    <t>无患子A(Φ16-18，H≥550，P≥350，全冠、不偏冠，树形优美，枝叶茂密，精品圃地苗)</t>
  </si>
  <si>
    <t>-w</t>
  </si>
  <si>
    <t>黄连木</t>
  </si>
  <si>
    <t>-w-1</t>
  </si>
  <si>
    <t>黄连木(Φ16-18，H≥550，P≥350，全冠、不偏冠，树形优美，枝叶茂密，精品圃地苗)</t>
  </si>
  <si>
    <t>-x</t>
  </si>
  <si>
    <t>海棠</t>
  </si>
  <si>
    <t>-x-1</t>
  </si>
  <si>
    <t>垂丝海棠A(Φ9-10，H300-350，P300-350，全冠、不偏冠，树形优美，枝叶茂密，精品圃地苗)</t>
  </si>
  <si>
    <t>-y</t>
  </si>
  <si>
    <t>红梅</t>
  </si>
  <si>
    <t>-y-1</t>
  </si>
  <si>
    <t>红梅A(Φ10-12，H350-400，P300-350，全冠、不偏冠，树形优美，枝叶茂密，精品圃地苗)</t>
  </si>
  <si>
    <t>-z</t>
  </si>
  <si>
    <t>黄杨</t>
  </si>
  <si>
    <t>-z-1</t>
  </si>
  <si>
    <t>雀舌黄杨球B(H130，P120，株型饱满，精品修剪)</t>
  </si>
  <si>
    <t>-z-2</t>
  </si>
  <si>
    <t>瓜子黄杨球(H130，P120，株型饱满，精品修剪)</t>
  </si>
  <si>
    <t>-aa</t>
  </si>
  <si>
    <t>冬青球</t>
  </si>
  <si>
    <t>-aa-1</t>
  </si>
  <si>
    <t>龟甲冬青球A(H120，P110，株型饱满，精品修剪)</t>
  </si>
  <si>
    <t>-aa-2</t>
  </si>
  <si>
    <t>龟甲冬青球B(H110，P90，株型饱满，精品修剪)</t>
  </si>
  <si>
    <t>-cc</t>
  </si>
  <si>
    <t>吉祥草</t>
  </si>
  <si>
    <t>-cc-1</t>
  </si>
  <si>
    <t>吉祥草(H20-25，P15-20，100株/平方米)</t>
  </si>
  <si>
    <r>
      <rPr>
        <sz val="10"/>
        <rFont val="宋体"/>
        <charset val="134"/>
      </rPr>
      <t>m</t>
    </r>
    <r>
      <rPr>
        <vertAlign val="superscript"/>
        <sz val="10"/>
        <rFont val="宋体"/>
        <charset val="134"/>
      </rPr>
      <t>2</t>
    </r>
  </si>
  <si>
    <t>704-3</t>
  </si>
  <si>
    <t>移植乔木、灌木</t>
  </si>
  <si>
    <t>704-3-1</t>
  </si>
  <si>
    <t>人工移植乔木</t>
  </si>
  <si>
    <t>移植乔木（Φ30以内）</t>
  </si>
  <si>
    <t>移植乔木（Φ30以上）</t>
  </si>
  <si>
    <t>清单  第700章合计 人民币（元）</t>
  </si>
  <si>
    <t>路段：九江绕城、都九高速公路</t>
  </si>
  <si>
    <t xml:space="preserve"> 第700-2章  绿化及环境保护措施</t>
  </si>
  <si>
    <t>702-2</t>
  </si>
  <si>
    <t>机械开挖人工回填土方</t>
  </si>
  <si>
    <t>703-2-1</t>
  </si>
  <si>
    <t>百花三叶草(撒播草籽)</t>
  </si>
  <si>
    <t>703-2-2</t>
  </si>
  <si>
    <t>大花金鸡菊（撒播草籽，另混播狗牙根草籽）</t>
  </si>
  <si>
    <t>703-4-1</t>
  </si>
  <si>
    <t>草坪（马尼拉）</t>
  </si>
  <si>
    <t>-a-1</t>
  </si>
  <si>
    <t>红叶石楠树（D8,H250,P180,全冠、不偏冠，树形优美，枝叶茂密，精品圃地苗）</t>
  </si>
  <si>
    <t>-a-2</t>
  </si>
  <si>
    <t>红叶石楠树（D10,H400,P300,全冠、不偏冠，树形优美，枝叶茂密，精品圃地苗）</t>
  </si>
  <si>
    <t>-a-3</t>
  </si>
  <si>
    <t>红叶石楠树（D8,H300,P250,全冠、不偏冠，树形优美，枝叶茂密，精品圃地苗）</t>
  </si>
  <si>
    <t>-a-4</t>
  </si>
  <si>
    <t>红叶石楠柱（H180,P120,全冠、不偏冠，树形优美，枝叶茂密，精品圃地苗）</t>
  </si>
  <si>
    <t>-a-6</t>
  </si>
  <si>
    <t>红叶石楠球（H150,P200,株型饱满，精品修剪）</t>
  </si>
  <si>
    <t>-a-7</t>
  </si>
  <si>
    <t>红叶石楠球（H120,P150,株型饱满，精品修剪）</t>
  </si>
  <si>
    <t>-a-8</t>
  </si>
  <si>
    <t>红叶石楠球（H100,P120,株型饱满，精品修剪）</t>
  </si>
  <si>
    <t>-b-1</t>
  </si>
  <si>
    <t>香樟（Φ15,H600,P350,全冠、不偏冠，树形优美，枝叶茂密，精品圃地苗）</t>
  </si>
  <si>
    <t>-b-2</t>
  </si>
  <si>
    <t>香樟（Φ18-20,H700,P400,全冠、不偏冠，树形优美，枝叶茂密，精品圃地苗）</t>
  </si>
  <si>
    <t>-c-1</t>
  </si>
  <si>
    <t>枫香（Φ16,H600,P400,全冠、不偏冠，树形优美，枝叶茂密，精品圃地苗）</t>
  </si>
  <si>
    <t>-d</t>
  </si>
  <si>
    <t>乌桕</t>
  </si>
  <si>
    <t>-d-1</t>
  </si>
  <si>
    <t>乌桕（Φ18,H750,P450,全冠、不偏冠，树形优美，枝叶茂密，精品圃地苗）</t>
  </si>
  <si>
    <t>-e</t>
  </si>
  <si>
    <t>香泡</t>
  </si>
  <si>
    <t>-e-1</t>
  </si>
  <si>
    <t>香泡（Φ15,H600,P350,全冠、不偏冠，树形优美，枝叶茂密，精品圃地苗）</t>
  </si>
  <si>
    <t>-f-1</t>
  </si>
  <si>
    <t>朴树（Φ18-20,H750,P400,全冠、不偏冠，树形优美，枝叶茂密，精品圃地苗）</t>
  </si>
  <si>
    <t>-g</t>
  </si>
  <si>
    <t>玉兰</t>
  </si>
  <si>
    <t>-g-1</t>
  </si>
  <si>
    <t>紫玉兰（D10,H450,P300,全冠、不偏冠，树形优美，枝叶茂密，精品圃地苗）</t>
  </si>
  <si>
    <t>-h-1</t>
  </si>
  <si>
    <t>杨梅（H250,P300,全冠、不偏冠，树形优美，枝叶茂密，精品圃地苗）</t>
  </si>
  <si>
    <t>-i</t>
  </si>
  <si>
    <t>桂花</t>
  </si>
  <si>
    <t>-i-1</t>
  </si>
  <si>
    <t>桂花（D12,H350,P300,全冠、不偏冠，树形优美，枝叶茂密，精品圃地苗）</t>
  </si>
  <si>
    <t>-i-2</t>
  </si>
  <si>
    <t>桂花（D10,H300,P250,全冠、不偏冠，树形优美，枝叶茂密，精品圃地苗）</t>
  </si>
  <si>
    <t>-j-1</t>
  </si>
  <si>
    <t>红枫（D10,H300,P250,全冠、不偏冠，树形优美，枝叶茂密，精品圃地苗）</t>
  </si>
  <si>
    <t>-k-1</t>
  </si>
  <si>
    <t>鸡爪槭（D10,H300,P250,全冠、不偏冠，树形优美，枝叶茂密，精品圃地苗）</t>
  </si>
  <si>
    <t>-l-1</t>
  </si>
  <si>
    <t>晚樱（D10,H300,P250,全冠、不偏冠，树形优美，枝叶茂密，精品圃地苗）</t>
  </si>
  <si>
    <t>-m</t>
  </si>
  <si>
    <t>紫荆</t>
  </si>
  <si>
    <t>-m-1</t>
  </si>
  <si>
    <t>紫荆（丛生,七分枝以上,H200,P150,,全冠、不偏冠，树形优美，枝叶茂密，精品圃地苗）</t>
  </si>
  <si>
    <t>-m-2</t>
  </si>
  <si>
    <t>紫荆（丛生，五分枝以上，H180,P120,全冠、不偏冠，树形优美，枝叶茂密，精品圃地苗）</t>
  </si>
  <si>
    <t>-n-1</t>
  </si>
  <si>
    <t>红碧桃（D8,H200,P250,全冠、不偏冠，树形优美，枝叶茂密，精品圃地苗）</t>
  </si>
  <si>
    <t>-o-1</t>
  </si>
  <si>
    <t>丛生女贞（3杆Φ5-7cm,H300,P200,全冠、不偏冠，树形优美，枝叶茂密，精品圃地苗）</t>
  </si>
  <si>
    <t>-p</t>
  </si>
  <si>
    <t>夹竹桃</t>
  </si>
  <si>
    <t>-p-1</t>
  </si>
  <si>
    <t>夹竹桃（H150,P100,全冠、不偏冠，树形优美，枝叶茂密，精品圃地苗）</t>
  </si>
  <si>
    <t>-q</t>
  </si>
  <si>
    <t>紫叶李</t>
  </si>
  <si>
    <t>-q-1</t>
  </si>
  <si>
    <t>紫叶李（D6,H180,P150,全冠、不偏冠，树形优美，枝叶茂密，精品圃地苗）</t>
  </si>
  <si>
    <t>-r-1</t>
  </si>
  <si>
    <t>紫薇（H150,P120,全冠、不偏冠，树形优美，枝叶茂密，精品圃地苗）</t>
  </si>
  <si>
    <t>-s</t>
  </si>
  <si>
    <t>黄金槐</t>
  </si>
  <si>
    <t>-s-1</t>
  </si>
  <si>
    <t>黄金槐（H180,P150,全冠、不偏冠，树形优美，枝叶茂密，精品圃地苗）</t>
  </si>
  <si>
    <t>-t-1</t>
  </si>
  <si>
    <t>海桐球（H150,P200,株型饱满，精品修剪）</t>
  </si>
  <si>
    <t>-t-2</t>
  </si>
  <si>
    <t>海桐球（H120,P150,株型饱满，精品修剪）</t>
  </si>
  <si>
    <t>-u</t>
  </si>
  <si>
    <t>红花继木球</t>
  </si>
  <si>
    <t>-u-1</t>
  </si>
  <si>
    <t>红花继木球a（H150,P180,株型饱满，精品修剪）</t>
  </si>
  <si>
    <t>-u-2</t>
  </si>
  <si>
    <t>红花继木球（H120,P150,株型饱满，精品修剪）</t>
  </si>
  <si>
    <t>704-2</t>
  </si>
  <si>
    <t>人工种植灌木</t>
  </si>
  <si>
    <t>金森女贞（H40-45，P30-35，49株/平方米,大杯苗,枝条紧密，无病虫害）</t>
  </si>
  <si>
    <t>红叶石楠（H40-45，P25-30，49株/平方米,大杯苗,鲁宾斯,枝条紧密，无病虫害）</t>
  </si>
  <si>
    <t>春鹃</t>
  </si>
  <si>
    <t>春鹃（H40-45，P30-35，49株/平方米,大杯苗,枝条紧密，无病虫害）</t>
  </si>
  <si>
    <t>红花继木</t>
  </si>
  <si>
    <t>红花继木（H40-45，P30-35，49株/平方米,大杯苗,黑珍珠,枝条紧密，无病虫害）</t>
  </si>
  <si>
    <t>栀子</t>
  </si>
  <si>
    <t>小叶栀子（H30-35，P20-25，64株/平方米,大杯苗,枝条紧密，无病虫害）</t>
  </si>
  <si>
    <t>茶梅</t>
  </si>
  <si>
    <t>茶梅（H40-45，P30-35，49株/平方米,大杯苗,枝条紧密，无病虫害）</t>
  </si>
  <si>
    <t>迎春花</t>
  </si>
  <si>
    <t>迎春花（H50-55,P20-25,25株/平方米,2年生苗,两排种植,枝条紧密，无病虫害）</t>
  </si>
  <si>
    <t>鼠尾草</t>
  </si>
  <si>
    <t>墨西哥鼠尾草（H35-40，P15-20，64株/平方米,大杯苗,枝条紧密，长势良好）</t>
  </si>
  <si>
    <t>香樟（树高450cm以上）移栽</t>
  </si>
  <si>
    <t>704-3-2</t>
  </si>
  <si>
    <t>人工移植灌木</t>
  </si>
  <si>
    <t>移栽灌木（1株/m2）</t>
  </si>
</sst>
</file>

<file path=xl/styles.xml><?xml version="1.0" encoding="utf-8"?>
<styleSheet xmlns="http://schemas.openxmlformats.org/spreadsheetml/2006/main">
  <numFmts count="9">
    <numFmt numFmtId="41" formatCode="_ * #,##0_ ;_ * \-#,##0_ ;_ * &quot;-&quot;_ ;_ @_ "/>
    <numFmt numFmtId="43" formatCode="_ * #,##0.00_ ;_ * \-#,##0.00_ ;_ * &quot;-&quot;??_ ;_ @_ "/>
    <numFmt numFmtId="176" formatCode="0.00_);[Red]\(0.00\)"/>
    <numFmt numFmtId="177" formatCode="0.00_ "/>
    <numFmt numFmtId="178" formatCode="0_ "/>
    <numFmt numFmtId="42" formatCode="_ &quot;￥&quot;* #,##0_ ;_ &quot;￥&quot;* \-#,##0_ ;_ &quot;￥&quot;* &quot;-&quot;_ ;_ @_ "/>
    <numFmt numFmtId="44" formatCode="_ &quot;￥&quot;* #,##0.00_ ;_ &quot;￥&quot;* \-#,##0.00_ ;_ &quot;￥&quot;* &quot;-&quot;??_ ;_ @_ "/>
    <numFmt numFmtId="179" formatCode="0_);[Red]\(0\)"/>
    <numFmt numFmtId="180" formatCode="0_ ;[Red]\-0\ "/>
  </numFmts>
  <fonts count="38">
    <font>
      <sz val="12"/>
      <name val="宋体"/>
      <charset val="134"/>
    </font>
    <font>
      <sz val="10"/>
      <name val="宋体"/>
      <charset val="134"/>
    </font>
    <font>
      <sz val="10"/>
      <color rgb="FFFF0000"/>
      <name val="宋体"/>
      <charset val="134"/>
    </font>
    <font>
      <sz val="12"/>
      <color rgb="FFFF0000"/>
      <name val="宋体"/>
      <charset val="134"/>
    </font>
    <font>
      <b/>
      <sz val="10"/>
      <name val="宋体"/>
      <charset val="134"/>
    </font>
    <font>
      <sz val="12"/>
      <color indexed="8"/>
      <name val="宋体"/>
      <charset val="134"/>
    </font>
    <font>
      <b/>
      <sz val="12"/>
      <name val="宋体"/>
      <charset val="134"/>
    </font>
    <font>
      <sz val="14"/>
      <name val="宋体"/>
      <charset val="134"/>
    </font>
    <font>
      <sz val="24"/>
      <name val="宋体"/>
      <charset val="134"/>
    </font>
    <font>
      <sz val="11"/>
      <name val="宋体"/>
      <charset val="134"/>
    </font>
    <font>
      <sz val="9"/>
      <name val="宋体"/>
      <charset val="134"/>
    </font>
    <font>
      <b/>
      <sz val="9"/>
      <name val="宋体"/>
      <charset val="134"/>
    </font>
    <font>
      <sz val="10"/>
      <color rgb="FF000000"/>
      <name val="宋体"/>
      <charset val="134"/>
    </font>
    <font>
      <sz val="10"/>
      <color indexed="8"/>
      <name val="宋体"/>
      <charset val="134"/>
    </font>
    <font>
      <sz val="16"/>
      <color theme="1"/>
      <name val="黑体"/>
      <charset val="134"/>
    </font>
    <font>
      <sz val="14"/>
      <color theme="1"/>
      <name val="黑体"/>
      <charset val="134"/>
    </font>
    <font>
      <sz val="10"/>
      <color theme="1"/>
      <name val="黑体"/>
      <charset val="134"/>
    </font>
    <font>
      <sz val="11"/>
      <color theme="1"/>
      <name val="宋体"/>
      <charset val="134"/>
      <scheme val="minor"/>
    </font>
    <font>
      <sz val="11"/>
      <color theme="0"/>
      <name val="宋体"/>
      <charset val="0"/>
      <scheme val="minor"/>
    </font>
    <font>
      <sz val="11"/>
      <color theme="1"/>
      <name val="宋体"/>
      <charset val="0"/>
      <scheme val="minor"/>
    </font>
    <font>
      <sz val="11"/>
      <color rgb="FF006100"/>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3"/>
      <color theme="3"/>
      <name val="宋体"/>
      <charset val="134"/>
      <scheme val="minor"/>
    </font>
    <font>
      <sz val="11"/>
      <color rgb="FFFF0000"/>
      <name val="宋体"/>
      <charset val="0"/>
      <scheme val="minor"/>
    </font>
    <font>
      <b/>
      <sz val="11"/>
      <color rgb="FF3F3F3F"/>
      <name val="宋体"/>
      <charset val="0"/>
      <scheme val="minor"/>
    </font>
    <font>
      <sz val="11"/>
      <color rgb="FF9C6500"/>
      <name val="宋体"/>
      <charset val="0"/>
      <scheme val="minor"/>
    </font>
    <font>
      <b/>
      <sz val="11"/>
      <color rgb="FFFFFFFF"/>
      <name val="宋体"/>
      <charset val="0"/>
      <scheme val="minor"/>
    </font>
    <font>
      <b/>
      <sz val="11"/>
      <color rgb="FFFA7D00"/>
      <name val="宋体"/>
      <charset val="0"/>
      <scheme val="minor"/>
    </font>
    <font>
      <vertAlign val="superscript"/>
      <sz val="10"/>
      <name val="宋体"/>
      <charset val="134"/>
    </font>
  </fonts>
  <fills count="34">
    <fill>
      <patternFill patternType="none"/>
    </fill>
    <fill>
      <patternFill patternType="gray125"/>
    </fill>
    <fill>
      <patternFill patternType="solid">
        <fgColor theme="0"/>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FFFFCC"/>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theme="6" tint="0.799981688894314"/>
        <bgColor indexed="64"/>
      </patternFill>
    </fill>
    <fill>
      <patternFill patternType="solid">
        <fgColor theme="8"/>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6"/>
        <bgColor indexed="64"/>
      </patternFill>
    </fill>
    <fill>
      <patternFill patternType="solid">
        <fgColor rgb="FFFFEB9C"/>
        <bgColor indexed="64"/>
      </patternFill>
    </fill>
    <fill>
      <patternFill patternType="solid">
        <fgColor rgb="FFA5A5A5"/>
        <bgColor indexed="64"/>
      </patternFill>
    </fill>
    <fill>
      <patternFill patternType="solid">
        <fgColor theme="5"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7"/>
        <bgColor indexed="64"/>
      </patternFill>
    </fill>
  </fills>
  <borders count="1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style="thin">
        <color auto="1"/>
      </left>
      <right style="thin">
        <color auto="1"/>
      </right>
      <top/>
      <bottom style="thin">
        <color auto="1"/>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17" fillId="0" borderId="0" applyFont="0" applyFill="0" applyBorder="0" applyAlignment="0" applyProtection="0">
      <alignment vertical="center"/>
    </xf>
    <xf numFmtId="0" fontId="19" fillId="22" borderId="0" applyNumberFormat="0" applyBorder="0" applyAlignment="0" applyProtection="0">
      <alignment vertical="center"/>
    </xf>
    <xf numFmtId="0" fontId="30" fillId="18" borderId="15"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9" fillId="6" borderId="0" applyNumberFormat="0" applyBorder="0" applyAlignment="0" applyProtection="0">
      <alignment vertical="center"/>
    </xf>
    <xf numFmtId="0" fontId="21" fillId="7" borderId="0" applyNumberFormat="0" applyBorder="0" applyAlignment="0" applyProtection="0">
      <alignment vertical="center"/>
    </xf>
    <xf numFmtId="43" fontId="17" fillId="0" borderId="0" applyFont="0" applyFill="0" applyBorder="0" applyAlignment="0" applyProtection="0">
      <alignment vertical="center"/>
    </xf>
    <xf numFmtId="0" fontId="18" fillId="26" borderId="0" applyNumberFormat="0" applyBorder="0" applyAlignment="0" applyProtection="0">
      <alignment vertical="center"/>
    </xf>
    <xf numFmtId="0" fontId="27" fillId="0" borderId="0" applyNumberFormat="0" applyFill="0" applyBorder="0" applyAlignment="0" applyProtection="0">
      <alignment vertical="center"/>
    </xf>
    <xf numFmtId="9" fontId="17" fillId="0" borderId="0" applyFont="0" applyFill="0" applyBorder="0" applyAlignment="0" applyProtection="0">
      <alignment vertical="center"/>
    </xf>
    <xf numFmtId="0" fontId="29" fillId="0" borderId="0" applyNumberFormat="0" applyFill="0" applyBorder="0" applyAlignment="0" applyProtection="0">
      <alignment vertical="center"/>
    </xf>
    <xf numFmtId="0" fontId="17" fillId="10" borderId="12" applyNumberFormat="0" applyFont="0" applyAlignment="0" applyProtection="0">
      <alignment vertical="center"/>
    </xf>
    <xf numFmtId="0" fontId="18" fillId="30" borderId="0" applyNumberFormat="0" applyBorder="0" applyAlignment="0" applyProtection="0">
      <alignment vertical="center"/>
    </xf>
    <xf numFmtId="0" fontId="25"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3" fillId="0" borderId="11" applyNumberFormat="0" applyFill="0" applyAlignment="0" applyProtection="0">
      <alignment vertical="center"/>
    </xf>
    <xf numFmtId="0" fontId="31" fillId="0" borderId="11" applyNumberFormat="0" applyFill="0" applyAlignment="0" applyProtection="0">
      <alignment vertical="center"/>
    </xf>
    <xf numFmtId="0" fontId="18" fillId="25" borderId="0" applyNumberFormat="0" applyBorder="0" applyAlignment="0" applyProtection="0">
      <alignment vertical="center"/>
    </xf>
    <xf numFmtId="0" fontId="25" fillId="0" borderId="14" applyNumberFormat="0" applyFill="0" applyAlignment="0" applyProtection="0">
      <alignment vertical="center"/>
    </xf>
    <xf numFmtId="0" fontId="18" fillId="17" borderId="0" applyNumberFormat="0" applyBorder="0" applyAlignment="0" applyProtection="0">
      <alignment vertical="center"/>
    </xf>
    <xf numFmtId="0" fontId="33" fillId="24" borderId="16" applyNumberFormat="0" applyAlignment="0" applyProtection="0">
      <alignment vertical="center"/>
    </xf>
    <xf numFmtId="0" fontId="36" fillId="24" borderId="15" applyNumberFormat="0" applyAlignment="0" applyProtection="0">
      <alignment vertical="center"/>
    </xf>
    <xf numFmtId="0" fontId="35" fillId="29" borderId="17" applyNumberFormat="0" applyAlignment="0" applyProtection="0">
      <alignment vertical="center"/>
    </xf>
    <xf numFmtId="0" fontId="19" fillId="16" borderId="0" applyNumberFormat="0" applyBorder="0" applyAlignment="0" applyProtection="0">
      <alignment vertical="center"/>
    </xf>
    <xf numFmtId="0" fontId="18" fillId="14" borderId="0" applyNumberFormat="0" applyBorder="0" applyAlignment="0" applyProtection="0">
      <alignment vertical="center"/>
    </xf>
    <xf numFmtId="0" fontId="22" fillId="0" borderId="10" applyNumberFormat="0" applyFill="0" applyAlignment="0" applyProtection="0">
      <alignment vertical="center"/>
    </xf>
    <xf numFmtId="0" fontId="24" fillId="0" borderId="13" applyNumberFormat="0" applyFill="0" applyAlignment="0" applyProtection="0">
      <alignment vertical="center"/>
    </xf>
    <xf numFmtId="0" fontId="20" fillId="5" borderId="0" applyNumberFormat="0" applyBorder="0" applyAlignment="0" applyProtection="0">
      <alignment vertical="center"/>
    </xf>
    <xf numFmtId="0" fontId="34" fillId="28" borderId="0" applyNumberFormat="0" applyBorder="0" applyAlignment="0" applyProtection="0">
      <alignment vertical="center"/>
    </xf>
    <xf numFmtId="0" fontId="19" fillId="13" borderId="0" applyNumberFormat="0" applyBorder="0" applyAlignment="0" applyProtection="0">
      <alignment vertical="center"/>
    </xf>
    <xf numFmtId="0" fontId="18" fillId="21" borderId="0" applyNumberFormat="0" applyBorder="0" applyAlignment="0" applyProtection="0">
      <alignment vertical="center"/>
    </xf>
    <xf numFmtId="0" fontId="19" fillId="20" borderId="0" applyNumberFormat="0" applyBorder="0" applyAlignment="0" applyProtection="0">
      <alignment vertical="center"/>
    </xf>
    <xf numFmtId="0" fontId="19" fillId="12" borderId="0" applyNumberFormat="0" applyBorder="0" applyAlignment="0" applyProtection="0">
      <alignment vertical="center"/>
    </xf>
    <xf numFmtId="0" fontId="19" fillId="9" borderId="0" applyNumberFormat="0" applyBorder="0" applyAlignment="0" applyProtection="0">
      <alignment vertical="center"/>
    </xf>
    <xf numFmtId="0" fontId="19" fillId="8" borderId="0" applyNumberFormat="0" applyBorder="0" applyAlignment="0" applyProtection="0">
      <alignment vertical="center"/>
    </xf>
    <xf numFmtId="0" fontId="18" fillId="27" borderId="0" applyNumberFormat="0" applyBorder="0" applyAlignment="0" applyProtection="0">
      <alignment vertical="center"/>
    </xf>
    <xf numFmtId="0" fontId="18" fillId="33" borderId="0" applyNumberFormat="0" applyBorder="0" applyAlignment="0" applyProtection="0">
      <alignment vertical="center"/>
    </xf>
    <xf numFmtId="0" fontId="19" fillId="4" borderId="0" applyNumberFormat="0" applyBorder="0" applyAlignment="0" applyProtection="0">
      <alignment vertical="center"/>
    </xf>
    <xf numFmtId="0" fontId="19" fillId="32" borderId="0" applyNumberFormat="0" applyBorder="0" applyAlignment="0" applyProtection="0">
      <alignment vertical="center"/>
    </xf>
    <xf numFmtId="0" fontId="18" fillId="23" borderId="0" applyNumberFormat="0" applyBorder="0" applyAlignment="0" applyProtection="0">
      <alignment vertical="center"/>
    </xf>
    <xf numFmtId="0" fontId="19" fillId="15" borderId="0" applyNumberFormat="0" applyBorder="0" applyAlignment="0" applyProtection="0">
      <alignment vertical="center"/>
    </xf>
    <xf numFmtId="0" fontId="18" fillId="3" borderId="0" applyNumberFormat="0" applyBorder="0" applyAlignment="0" applyProtection="0">
      <alignment vertical="center"/>
    </xf>
    <xf numFmtId="0" fontId="18" fillId="31" borderId="0" applyNumberFormat="0" applyBorder="0" applyAlignment="0" applyProtection="0">
      <alignment vertical="center"/>
    </xf>
    <xf numFmtId="0" fontId="19" fillId="11" borderId="0" applyNumberFormat="0" applyBorder="0" applyAlignment="0" applyProtection="0">
      <alignment vertical="center"/>
    </xf>
    <xf numFmtId="0" fontId="18" fillId="19" borderId="0" applyNumberFormat="0" applyBorder="0" applyAlignment="0" applyProtection="0">
      <alignment vertical="center"/>
    </xf>
    <xf numFmtId="0" fontId="0" fillId="0" borderId="0"/>
    <xf numFmtId="0" fontId="0" fillId="0" borderId="0">
      <alignment vertical="center"/>
    </xf>
  </cellStyleXfs>
  <cellXfs count="91">
    <xf numFmtId="0" fontId="0" fillId="0" borderId="0" xfId="0">
      <alignment vertical="center"/>
    </xf>
    <xf numFmtId="0" fontId="0" fillId="0" borderId="1" xfId="0" applyFont="1" applyFill="1" applyBorder="1" applyAlignment="1">
      <alignment vertical="center"/>
    </xf>
    <xf numFmtId="0" fontId="1" fillId="0" borderId="1" xfId="0" applyFont="1" applyFill="1" applyBorder="1" applyAlignment="1">
      <alignment vertical="center"/>
    </xf>
    <xf numFmtId="0" fontId="2" fillId="0" borderId="1" xfId="0" applyFont="1" applyFill="1" applyBorder="1" applyAlignment="1">
      <alignment vertical="center" wrapText="1"/>
    </xf>
    <xf numFmtId="0" fontId="1" fillId="0" borderId="1" xfId="0" applyFont="1" applyFill="1" applyBorder="1" applyAlignment="1">
      <alignment vertical="center" wrapText="1"/>
    </xf>
    <xf numFmtId="0" fontId="3" fillId="0" borderId="1" xfId="0" applyFont="1" applyFill="1" applyBorder="1" applyAlignment="1">
      <alignment vertical="center"/>
    </xf>
    <xf numFmtId="0" fontId="4" fillId="0" borderId="1" xfId="0" applyFont="1" applyFill="1" applyBorder="1" applyAlignment="1">
      <alignment vertical="center" wrapText="1"/>
    </xf>
    <xf numFmtId="0" fontId="0" fillId="0" borderId="0" xfId="0" applyFill="1" applyBorder="1" applyAlignment="1">
      <alignment vertical="center" wrapText="1"/>
    </xf>
    <xf numFmtId="0" fontId="1" fillId="0" borderId="0" xfId="0" applyFont="1" applyFill="1" applyBorder="1" applyAlignment="1">
      <alignment horizontal="left" vertical="center" wrapText="1"/>
    </xf>
    <xf numFmtId="177" fontId="0" fillId="0" borderId="0" xfId="0" applyNumberForma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6" fillId="0" borderId="0" xfId="0" applyFont="1" applyFill="1" applyBorder="1" applyAlignment="1">
      <alignment vertical="center"/>
    </xf>
    <xf numFmtId="0" fontId="0" fillId="0" borderId="0" xfId="0" applyFill="1" applyBorder="1" applyAlignment="1">
      <alignment vertical="center"/>
    </xf>
    <xf numFmtId="0" fontId="0" fillId="0" borderId="1" xfId="0" applyFill="1" applyBorder="1" applyAlignment="1">
      <alignment vertical="center"/>
    </xf>
    <xf numFmtId="0" fontId="7" fillId="0" borderId="0" xfId="0" applyFont="1" applyFill="1" applyBorder="1" applyAlignment="1">
      <alignment horizontal="center" vertical="center"/>
    </xf>
    <xf numFmtId="0" fontId="8" fillId="0" borderId="0" xfId="0" applyFont="1" applyFill="1" applyAlignment="1">
      <alignment vertical="center"/>
    </xf>
    <xf numFmtId="0" fontId="1" fillId="0" borderId="2" xfId="0" applyFont="1" applyFill="1" applyBorder="1" applyAlignment="1">
      <alignment horizontal="left"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1" fillId="0" borderId="6"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0" fillId="0" borderId="0"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6" xfId="0" applyFont="1" applyFill="1" applyBorder="1" applyAlignment="1">
      <alignment horizontal="left" vertical="center" wrapText="1"/>
    </xf>
    <xf numFmtId="177" fontId="1" fillId="0" borderId="8" xfId="0" applyNumberFormat="1" applyFont="1" applyFill="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176" fontId="1" fillId="0" borderId="1" xfId="0" applyNumberFormat="1" applyFont="1" applyFill="1" applyBorder="1" applyAlignment="1">
      <alignment horizontal="center" vertical="center" wrapText="1"/>
    </xf>
    <xf numFmtId="176" fontId="1" fillId="0" borderId="5" xfId="0" applyNumberFormat="1" applyFont="1" applyBorder="1" applyAlignment="1">
      <alignment horizontal="center" vertical="center" wrapText="1"/>
    </xf>
    <xf numFmtId="0" fontId="1" fillId="0" borderId="1"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1" fillId="0" borderId="1" xfId="0" applyFont="1" applyBorder="1" applyAlignment="1">
      <alignment horizontal="left" vertical="center" wrapText="1"/>
    </xf>
    <xf numFmtId="0" fontId="1" fillId="0" borderId="0" xfId="0" applyFont="1" applyFill="1" applyBorder="1" applyAlignment="1">
      <alignment horizontal="center" vertical="center" wrapText="1"/>
    </xf>
    <xf numFmtId="0" fontId="1" fillId="0" borderId="1" xfId="50" applyFont="1" applyFill="1" applyBorder="1" applyAlignment="1">
      <alignment horizontal="left" vertical="center" wrapText="1"/>
    </xf>
    <xf numFmtId="0" fontId="3" fillId="0" borderId="0" xfId="0" applyFont="1" applyFill="1" applyBorder="1" applyAlignment="1">
      <alignment horizontal="center" vertical="center" wrapText="1"/>
    </xf>
    <xf numFmtId="0" fontId="4" fillId="0" borderId="1" xfId="50" applyFont="1" applyFill="1" applyBorder="1" applyAlignment="1">
      <alignment horizontal="left" vertical="center" wrapText="1"/>
    </xf>
    <xf numFmtId="0" fontId="1" fillId="0" borderId="1" xfId="50" applyFont="1" applyFill="1" applyBorder="1" applyAlignment="1">
      <alignment horizontal="center" vertical="center" wrapText="1"/>
    </xf>
    <xf numFmtId="0" fontId="1" fillId="0" borderId="1" xfId="50" applyNumberFormat="1" applyFont="1" applyFill="1" applyBorder="1" applyAlignment="1">
      <alignment horizontal="center" vertical="center" wrapText="1"/>
    </xf>
    <xf numFmtId="177" fontId="1" fillId="0" borderId="5" xfId="5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2" borderId="1" xfId="50" applyFont="1" applyFill="1" applyBorder="1" applyAlignment="1">
      <alignment horizontal="left" vertical="center" wrapText="1"/>
    </xf>
    <xf numFmtId="0" fontId="1" fillId="2" borderId="1" xfId="50" applyFont="1" applyFill="1" applyBorder="1" applyAlignment="1">
      <alignment horizontal="center" vertical="center" wrapText="1"/>
    </xf>
    <xf numFmtId="176" fontId="1" fillId="2" borderId="1" xfId="50" applyNumberFormat="1" applyFont="1" applyFill="1" applyBorder="1" applyAlignment="1">
      <alignment horizontal="center" vertical="center" wrapText="1"/>
    </xf>
    <xf numFmtId="177" fontId="1" fillId="2" borderId="5" xfId="50" applyNumberFormat="1" applyFont="1" applyFill="1" applyBorder="1" applyAlignment="1">
      <alignment horizontal="center" vertical="center" wrapText="1"/>
    </xf>
    <xf numFmtId="176" fontId="1" fillId="0" borderId="5" xfId="0" applyNumberFormat="1" applyFont="1" applyFill="1" applyBorder="1" applyAlignment="1">
      <alignment horizontal="center" vertical="center" wrapText="1"/>
    </xf>
    <xf numFmtId="0" fontId="0" fillId="0" borderId="0" xfId="0" applyFont="1" applyFill="1" applyBorder="1" applyAlignment="1">
      <alignment vertical="center"/>
    </xf>
    <xf numFmtId="0" fontId="4" fillId="0" borderId="0" xfId="0" applyFont="1" applyFill="1" applyBorder="1" applyAlignment="1">
      <alignment vertical="center"/>
    </xf>
    <xf numFmtId="0" fontId="1" fillId="0" borderId="0" xfId="0" applyFont="1" applyFill="1" applyBorder="1" applyAlignment="1">
      <alignment vertical="center"/>
    </xf>
    <xf numFmtId="0" fontId="2" fillId="0" borderId="0" xfId="0" applyFont="1" applyFill="1" applyBorder="1" applyAlignment="1">
      <alignment vertical="center" wrapText="1"/>
    </xf>
    <xf numFmtId="0" fontId="1" fillId="0" borderId="0" xfId="0" applyFont="1" applyFill="1" applyBorder="1" applyAlignment="1">
      <alignment vertical="center" wrapText="1"/>
    </xf>
    <xf numFmtId="0" fontId="3" fillId="0" borderId="0" xfId="0" applyFont="1" applyFill="1" applyBorder="1" applyAlignment="1">
      <alignment vertical="center"/>
    </xf>
    <xf numFmtId="176" fontId="2" fillId="0" borderId="0" xfId="0" applyNumberFormat="1" applyFont="1" applyFill="1" applyBorder="1" applyAlignment="1">
      <alignment horizontal="center" vertical="center" wrapText="1"/>
    </xf>
    <xf numFmtId="178" fontId="2" fillId="0" borderId="0" xfId="0" applyNumberFormat="1" applyFont="1" applyFill="1" applyBorder="1" applyAlignment="1">
      <alignment vertical="center" wrapText="1"/>
    </xf>
    <xf numFmtId="178" fontId="1" fillId="0" borderId="0" xfId="0" applyNumberFormat="1" applyFont="1" applyFill="1" applyBorder="1" applyAlignment="1">
      <alignment vertical="center" wrapText="1"/>
    </xf>
    <xf numFmtId="179" fontId="4" fillId="0" borderId="1"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176" fontId="0" fillId="0" borderId="0" xfId="0" applyNumberFormat="1" applyFill="1" applyBorder="1" applyAlignment="1">
      <alignment vertical="center"/>
    </xf>
    <xf numFmtId="0" fontId="0" fillId="0" borderId="0" xfId="0" applyFont="1" applyFill="1" applyBorder="1" applyAlignment="1">
      <alignment vertical="center" wrapText="1"/>
    </xf>
    <xf numFmtId="177" fontId="0" fillId="0" borderId="0" xfId="0" applyNumberFormat="1" applyFont="1" applyFill="1" applyBorder="1" applyAlignment="1">
      <alignment horizontal="center" vertical="center" wrapText="1"/>
    </xf>
    <xf numFmtId="0" fontId="0" fillId="0" borderId="0" xfId="0" applyFont="1">
      <alignment vertical="center"/>
    </xf>
    <xf numFmtId="0" fontId="1" fillId="0" borderId="1" xfId="0" applyFont="1" applyFill="1" applyBorder="1" applyAlignment="1">
      <alignment horizontal="left" vertical="center" wrapText="1"/>
    </xf>
    <xf numFmtId="0" fontId="1" fillId="0" borderId="5" xfId="0" applyNumberFormat="1" applyFont="1" applyFill="1" applyBorder="1" applyAlignment="1">
      <alignment horizontal="center" vertical="center" wrapText="1"/>
    </xf>
    <xf numFmtId="176" fontId="0" fillId="0" borderId="0" xfId="0" applyNumberFormat="1" applyFont="1" applyFill="1" applyBorder="1" applyAlignment="1">
      <alignment vertical="center"/>
    </xf>
    <xf numFmtId="0" fontId="0" fillId="0" borderId="9" xfId="0" applyFill="1" applyBorder="1" applyAlignment="1">
      <alignment vertical="center"/>
    </xf>
    <xf numFmtId="0" fontId="0" fillId="0" borderId="1" xfId="0" applyFill="1" applyBorder="1" applyAlignment="1">
      <alignment vertical="center" wrapText="1"/>
    </xf>
    <xf numFmtId="0" fontId="0" fillId="0" borderId="3" xfId="0" applyFill="1" applyBorder="1" applyAlignment="1">
      <alignment vertical="center" wrapText="1"/>
    </xf>
    <xf numFmtId="0" fontId="7" fillId="0" borderId="0" xfId="0" applyFont="1" applyFill="1" applyAlignment="1">
      <alignment horizontal="center" vertical="center"/>
    </xf>
    <xf numFmtId="0" fontId="12" fillId="0" borderId="1" xfId="0" applyFont="1" applyFill="1" applyBorder="1" applyAlignment="1">
      <alignment horizontal="left" vertical="center" shrinkToFit="1"/>
    </xf>
    <xf numFmtId="0" fontId="12" fillId="0" borderId="1" xfId="0" applyFont="1" applyFill="1" applyBorder="1" applyAlignment="1">
      <alignment horizontal="center" vertical="center" shrinkToFit="1"/>
    </xf>
    <xf numFmtId="179" fontId="1" fillId="0" borderId="1" xfId="0" applyNumberFormat="1" applyFont="1" applyFill="1" applyBorder="1" applyAlignment="1">
      <alignment horizontal="center" vertical="center" wrapText="1"/>
    </xf>
    <xf numFmtId="179" fontId="13" fillId="0" borderId="1" xfId="0" applyNumberFormat="1" applyFont="1" applyFill="1" applyBorder="1" applyAlignment="1">
      <alignment horizontal="center" vertical="center" wrapText="1"/>
    </xf>
    <xf numFmtId="49" fontId="14" fillId="0" borderId="0" xfId="0" applyNumberFormat="1" applyFont="1" applyFill="1" applyBorder="1" applyAlignment="1">
      <alignment horizontal="center" vertical="center"/>
    </xf>
    <xf numFmtId="178" fontId="1" fillId="0" borderId="1" xfId="0" applyNumberFormat="1" applyFont="1" applyFill="1" applyBorder="1" applyAlignment="1">
      <alignment horizontal="center" vertical="center"/>
    </xf>
    <xf numFmtId="0" fontId="1" fillId="0" borderId="3" xfId="0" applyFont="1" applyFill="1" applyBorder="1" applyAlignment="1">
      <alignment horizontal="center" vertical="center"/>
    </xf>
    <xf numFmtId="0" fontId="1" fillId="0" borderId="5" xfId="0" applyFont="1" applyFill="1" applyBorder="1" applyAlignment="1">
      <alignment horizontal="center" vertical="center"/>
    </xf>
    <xf numFmtId="180" fontId="13" fillId="0" borderId="1" xfId="0" applyNumberFormat="1" applyFont="1" applyFill="1" applyBorder="1" applyAlignment="1">
      <alignment horizontal="center" vertical="center" wrapText="1"/>
    </xf>
    <xf numFmtId="0" fontId="1" fillId="0" borderId="0" xfId="0" applyFont="1">
      <alignment vertical="center"/>
    </xf>
    <xf numFmtId="49" fontId="15" fillId="0" borderId="0" xfId="0" applyNumberFormat="1" applyFont="1" applyFill="1" applyBorder="1" applyAlignment="1">
      <alignment horizontal="center" vertical="center"/>
    </xf>
    <xf numFmtId="49" fontId="14" fillId="0" borderId="0" xfId="0" applyNumberFormat="1" applyFont="1" applyFill="1" applyBorder="1" applyAlignment="1">
      <alignment vertical="center"/>
    </xf>
    <xf numFmtId="0" fontId="4" fillId="0" borderId="0" xfId="0" applyFont="1" applyAlignment="1">
      <alignment vertical="center" wrapText="1"/>
    </xf>
    <xf numFmtId="49" fontId="16" fillId="0" borderId="0" xfId="0" applyNumberFormat="1" applyFont="1" applyFill="1" applyAlignment="1">
      <alignment vertical="center"/>
    </xf>
    <xf numFmtId="0" fontId="1" fillId="0" borderId="0" xfId="0" applyFont="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8"/>
  <sheetViews>
    <sheetView topLeftCell="A4" workbookViewId="0">
      <selection activeCell="A12" sqref="A12"/>
    </sheetView>
  </sheetViews>
  <sheetFormatPr defaultColWidth="9" defaultRowHeight="14.25" outlineLevelCol="4"/>
  <cols>
    <col min="1" max="1" width="79.375" customWidth="1"/>
  </cols>
  <sheetData>
    <row r="1" ht="42" customHeight="1" spans="1:5">
      <c r="A1" s="86" t="s">
        <v>0</v>
      </c>
      <c r="B1" s="87"/>
      <c r="C1" s="87"/>
      <c r="D1" s="87"/>
      <c r="E1" s="87"/>
    </row>
    <row r="2" s="85" customFormat="1" ht="27" customHeight="1" spans="1:5">
      <c r="A2" s="88" t="s">
        <v>1</v>
      </c>
      <c r="B2" s="89"/>
      <c r="C2" s="89"/>
      <c r="D2" s="89"/>
      <c r="E2" s="89"/>
    </row>
    <row r="3" s="85" customFormat="1" ht="42" customHeight="1" spans="1:5">
      <c r="A3" s="90" t="s">
        <v>2</v>
      </c>
      <c r="B3" s="89"/>
      <c r="C3" s="89"/>
      <c r="D3" s="89"/>
      <c r="E3" s="89"/>
    </row>
    <row r="4" s="85" customFormat="1" ht="29" customHeight="1" spans="1:5">
      <c r="A4" s="90" t="s">
        <v>3</v>
      </c>
      <c r="B4" s="89"/>
      <c r="C4" s="89"/>
      <c r="D4" s="89"/>
      <c r="E4" s="89"/>
    </row>
    <row r="5" s="85" customFormat="1" ht="52" customHeight="1" spans="1:5">
      <c r="A5" s="90" t="s">
        <v>4</v>
      </c>
      <c r="B5" s="89"/>
      <c r="C5" s="89"/>
      <c r="D5" s="89"/>
      <c r="E5" s="89"/>
    </row>
    <row r="6" s="85" customFormat="1" ht="42" customHeight="1" spans="1:5">
      <c r="A6" s="90" t="s">
        <v>5</v>
      </c>
      <c r="B6" s="89"/>
      <c r="C6" s="89"/>
      <c r="D6" s="89"/>
      <c r="E6" s="89"/>
    </row>
    <row r="7" s="85" customFormat="1" ht="28" customHeight="1" spans="1:5">
      <c r="A7" s="90" t="s">
        <v>6</v>
      </c>
      <c r="B7" s="89"/>
      <c r="C7" s="89"/>
      <c r="D7" s="89"/>
      <c r="E7" s="89"/>
    </row>
    <row r="8" s="85" customFormat="1" ht="31" customHeight="1" spans="1:5">
      <c r="A8" s="90" t="s">
        <v>7</v>
      </c>
      <c r="B8" s="89"/>
      <c r="C8" s="89"/>
      <c r="D8" s="89"/>
      <c r="E8" s="89"/>
    </row>
    <row r="9" s="85" customFormat="1" ht="30" customHeight="1" spans="1:1">
      <c r="A9" s="90" t="s">
        <v>8</v>
      </c>
    </row>
    <row r="10" s="85" customFormat="1" ht="21" customHeight="1" spans="1:1">
      <c r="A10" s="88" t="s">
        <v>9</v>
      </c>
    </row>
    <row r="11" s="85" customFormat="1" ht="21" customHeight="1" spans="1:1">
      <c r="A11" s="85" t="s">
        <v>10</v>
      </c>
    </row>
    <row r="12" s="85" customFormat="1" ht="43" customHeight="1" spans="1:1">
      <c r="A12" s="90" t="s">
        <v>11</v>
      </c>
    </row>
    <row r="13" s="85" customFormat="1" ht="30" customHeight="1" spans="1:1">
      <c r="A13" s="90" t="s">
        <v>12</v>
      </c>
    </row>
    <row r="14" s="85" customFormat="1" ht="29" customHeight="1" spans="1:1">
      <c r="A14" s="90" t="s">
        <v>13</v>
      </c>
    </row>
    <row r="15" s="85" customFormat="1" ht="30" customHeight="1" spans="1:1">
      <c r="A15" s="90" t="s">
        <v>14</v>
      </c>
    </row>
    <row r="16" s="85" customFormat="1" ht="18" customHeight="1" spans="1:1">
      <c r="A16" s="90" t="s">
        <v>15</v>
      </c>
    </row>
    <row r="17" s="85" customFormat="1" ht="40" customHeight="1" spans="1:1">
      <c r="A17" s="90" t="s">
        <v>16</v>
      </c>
    </row>
    <row r="18" s="85" customFormat="1" ht="29" customHeight="1" spans="1:1">
      <c r="A18" s="90" t="s">
        <v>17</v>
      </c>
    </row>
    <row r="19" s="85" customFormat="1" ht="20" customHeight="1" spans="1:1">
      <c r="A19" s="90" t="s">
        <v>18</v>
      </c>
    </row>
    <row r="20" s="85" customFormat="1" ht="29" customHeight="1" spans="1:1">
      <c r="A20" s="90" t="s">
        <v>19</v>
      </c>
    </row>
    <row r="21" s="85" customFormat="1" ht="16" customHeight="1" spans="1:1">
      <c r="A21" s="88" t="s">
        <v>20</v>
      </c>
    </row>
    <row r="22" s="85" customFormat="1" ht="16" customHeight="1" spans="1:1">
      <c r="A22" s="90" t="s">
        <v>21</v>
      </c>
    </row>
    <row r="23" s="85" customFormat="1" ht="12"/>
    <row r="24" s="85" customFormat="1" ht="12"/>
    <row r="25" s="85" customFormat="1" ht="12"/>
    <row r="26" s="85" customFormat="1" ht="12"/>
    <row r="27" s="85" customFormat="1" ht="12"/>
    <row r="28" s="85" customFormat="1" ht="12"/>
    <row r="29" s="85" customFormat="1" ht="12"/>
    <row r="30" s="85" customFormat="1" ht="12"/>
    <row r="31" s="85" customFormat="1" ht="12"/>
    <row r="32" s="85" customFormat="1" ht="12"/>
    <row r="33" s="85" customFormat="1" ht="12"/>
    <row r="34" s="85" customFormat="1" ht="12"/>
    <row r="35" s="85" customFormat="1" ht="12"/>
    <row r="36" s="85" customFormat="1" ht="12"/>
    <row r="37" s="85" customFormat="1" ht="12"/>
    <row r="38" s="85" customFormat="1" ht="12"/>
    <row r="39" s="85" customFormat="1" ht="12"/>
    <row r="40" s="85" customFormat="1" ht="12"/>
    <row r="41" s="85" customFormat="1" ht="12"/>
    <row r="42" s="85" customFormat="1" ht="12"/>
    <row r="43" s="85" customFormat="1" ht="12"/>
    <row r="44" s="85" customFormat="1" ht="12"/>
    <row r="45" s="85" customFormat="1" ht="12"/>
    <row r="46" s="85" customFormat="1" ht="12"/>
    <row r="47" s="85" customFormat="1" ht="12"/>
    <row r="48" s="85" customFormat="1" ht="12"/>
    <row r="49" s="85" customFormat="1" ht="12"/>
    <row r="50" s="85" customFormat="1" ht="12"/>
    <row r="51" s="85" customFormat="1" ht="12"/>
    <row r="52" s="85" customFormat="1" ht="12"/>
    <row r="53" s="85" customFormat="1" ht="12"/>
    <row r="54" s="85" customFormat="1" ht="12"/>
    <row r="55" s="85" customFormat="1" ht="12"/>
    <row r="56" s="85" customFormat="1" ht="12"/>
    <row r="57" s="85" customFormat="1" ht="12"/>
    <row r="58" s="85" customFormat="1" ht="12"/>
    <row r="59" s="85" customFormat="1" ht="12"/>
    <row r="60" s="85" customFormat="1" ht="12"/>
    <row r="61" s="85" customFormat="1" ht="12"/>
    <row r="62" s="85" customFormat="1" ht="12"/>
    <row r="63" s="85" customFormat="1" ht="12"/>
    <row r="64" s="85" customFormat="1" ht="12"/>
    <row r="65" s="85" customFormat="1" ht="12"/>
    <row r="66" s="85" customFormat="1" ht="12"/>
    <row r="67" s="85" customFormat="1" ht="12"/>
    <row r="68" s="85" customFormat="1" ht="12"/>
  </sheetData>
  <sheetProtection password="C727" sheet="1" objects="1"/>
  <pageMargins left="0.707638888888889" right="0.668055555555556" top="0.590277777777778" bottom="1.14166666666667" header="0.275" footer="0.707638888888889"/>
  <pageSetup paperSize="9" orientation="portrait" horizontalDpi="600"/>
  <headerFooter>
    <oddFooter>&amp;C&amp;10响应人代表签字（盖章）：</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
  <sheetViews>
    <sheetView showZeros="0" workbookViewId="0">
      <selection activeCell="A1" sqref="A1:E1"/>
    </sheetView>
  </sheetViews>
  <sheetFormatPr defaultColWidth="9" defaultRowHeight="14.25" outlineLevelCol="4"/>
  <cols>
    <col min="1" max="1" width="5" customWidth="1"/>
    <col min="2" max="2" width="12" customWidth="1"/>
    <col min="3" max="3" width="29.125" customWidth="1"/>
    <col min="4" max="4" width="21.75" customWidth="1"/>
    <col min="5" max="5" width="10.125" customWidth="1"/>
  </cols>
  <sheetData>
    <row r="1" ht="39" customHeight="1" spans="1:5">
      <c r="A1" s="80" t="s">
        <v>22</v>
      </c>
      <c r="B1" s="80"/>
      <c r="C1" s="80"/>
      <c r="D1" s="80"/>
      <c r="E1" s="80"/>
    </row>
    <row r="2" spans="1:5">
      <c r="A2" s="55"/>
      <c r="B2" s="55"/>
      <c r="C2" s="55"/>
      <c r="D2" s="55"/>
      <c r="E2" s="55"/>
    </row>
    <row r="3" ht="60" customHeight="1" spans="1:5">
      <c r="A3" s="25" t="s">
        <v>23</v>
      </c>
      <c r="B3" s="25" t="s">
        <v>24</v>
      </c>
      <c r="C3" s="25" t="s">
        <v>25</v>
      </c>
      <c r="D3" s="25" t="s">
        <v>26</v>
      </c>
      <c r="E3" s="25" t="s">
        <v>27</v>
      </c>
    </row>
    <row r="4" ht="60" customHeight="1" spans="1:5">
      <c r="A4" s="25">
        <v>1</v>
      </c>
      <c r="B4" s="25">
        <v>100</v>
      </c>
      <c r="C4" s="25" t="s">
        <v>28</v>
      </c>
      <c r="D4" s="81">
        <f>'100章'!F6</f>
        <v>51706</v>
      </c>
      <c r="E4" s="28"/>
    </row>
    <row r="5" ht="60" customHeight="1" spans="1:5">
      <c r="A5" s="25">
        <v>2</v>
      </c>
      <c r="B5" s="25" t="s">
        <v>29</v>
      </c>
      <c r="C5" s="28" t="s">
        <v>30</v>
      </c>
      <c r="D5" s="81">
        <f>'700章-1'!F66</f>
        <v>0</v>
      </c>
      <c r="E5" s="25"/>
    </row>
    <row r="6" ht="60" customHeight="1" spans="1:5">
      <c r="A6" s="25">
        <v>3</v>
      </c>
      <c r="B6" s="25" t="s">
        <v>31</v>
      </c>
      <c r="C6" s="28" t="s">
        <v>32</v>
      </c>
      <c r="D6" s="81">
        <f>'700章-2'!F92</f>
        <v>0</v>
      </c>
      <c r="E6" s="25"/>
    </row>
    <row r="7" ht="60" customHeight="1" spans="1:5">
      <c r="A7" s="25">
        <v>4</v>
      </c>
      <c r="B7" s="82" t="s">
        <v>33</v>
      </c>
      <c r="C7" s="83"/>
      <c r="D7" s="81">
        <f>SUM(D4:D6)</f>
        <v>51706</v>
      </c>
      <c r="E7" s="25"/>
    </row>
    <row r="8" ht="60" customHeight="1" spans="1:5">
      <c r="A8" s="25">
        <v>5</v>
      </c>
      <c r="B8" s="82" t="s">
        <v>34</v>
      </c>
      <c r="C8" s="83"/>
      <c r="D8" s="84">
        <f>D7*0.03</f>
        <v>1551.18</v>
      </c>
      <c r="E8" s="28"/>
    </row>
    <row r="9" ht="60" customHeight="1" spans="1:5">
      <c r="A9" s="25">
        <v>6</v>
      </c>
      <c r="B9" s="82" t="s">
        <v>35</v>
      </c>
      <c r="C9" s="83"/>
      <c r="D9" s="81">
        <f>D8+D7</f>
        <v>53257.18</v>
      </c>
      <c r="E9" s="25"/>
    </row>
  </sheetData>
  <sheetProtection password="C727" sheet="1" objects="1"/>
  <mergeCells count="4">
    <mergeCell ref="A1:E1"/>
    <mergeCell ref="B7:C7"/>
    <mergeCell ref="B8:C8"/>
    <mergeCell ref="B9:C9"/>
  </mergeCells>
  <pageMargins left="0.904166666666667" right="0.590277777777778" top="0.751388888888889" bottom="1.92777777777778" header="0.297916666666667" footer="0.984027777777778"/>
  <pageSetup paperSize="9" orientation="portrait" horizontalDpi="600"/>
  <headerFooter>
    <oddFooter>&amp;C&amp;10响应人代表签字（盖章）：</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1"/>
  <sheetViews>
    <sheetView showZeros="0" workbookViewId="0">
      <selection activeCell="B5" sqref="B5"/>
    </sheetView>
  </sheetViews>
  <sheetFormatPr defaultColWidth="9" defaultRowHeight="14.25" outlineLevelCol="6"/>
  <cols>
    <col min="1" max="1" width="8.875" style="73" customWidth="1"/>
    <col min="2" max="2" width="25.75" style="4" customWidth="1"/>
    <col min="3" max="3" width="5.75" style="74" customWidth="1"/>
    <col min="4" max="4" width="10.125" style="9" customWidth="1"/>
    <col min="5" max="5" width="10.125" style="10" customWidth="1"/>
    <col min="6" max="6" width="13.75" style="11" customWidth="1"/>
    <col min="7" max="7" width="12.75" style="14" customWidth="1"/>
    <col min="8" max="16384" width="9" style="15"/>
  </cols>
  <sheetData>
    <row r="1" s="14" customFormat="1" ht="36" customHeight="1" spans="1:7">
      <c r="A1" s="75" t="s">
        <v>36</v>
      </c>
      <c r="B1" s="75"/>
      <c r="C1" s="75"/>
      <c r="D1" s="75"/>
      <c r="E1" s="75"/>
      <c r="F1" s="75"/>
      <c r="G1" s="75"/>
    </row>
    <row r="2" s="55" customFormat="1" ht="32.25" customHeight="1" spans="1:7">
      <c r="A2" s="38" t="s">
        <v>37</v>
      </c>
      <c r="B2" s="38"/>
      <c r="C2" s="38"/>
      <c r="D2" s="38"/>
      <c r="E2" s="38"/>
      <c r="F2" s="38"/>
      <c r="G2" s="38"/>
    </row>
    <row r="3" s="53" customFormat="1" ht="24" customHeight="1" spans="1:7">
      <c r="A3" s="28" t="s">
        <v>38</v>
      </c>
      <c r="B3" s="28" t="s">
        <v>39</v>
      </c>
      <c r="C3" s="28" t="s">
        <v>40</v>
      </c>
      <c r="D3" s="28" t="s">
        <v>41</v>
      </c>
      <c r="E3" s="24" t="s">
        <v>42</v>
      </c>
      <c r="F3" s="24"/>
      <c r="G3" s="25" t="s">
        <v>27</v>
      </c>
    </row>
    <row r="4" s="53" customFormat="1" ht="24" customHeight="1" spans="1:7">
      <c r="A4" s="28"/>
      <c r="B4" s="28"/>
      <c r="C4" s="28"/>
      <c r="D4" s="28"/>
      <c r="E4" s="24" t="s">
        <v>43</v>
      </c>
      <c r="F4" s="28" t="s">
        <v>44</v>
      </c>
      <c r="G4" s="1"/>
    </row>
    <row r="5" s="53" customFormat="1" ht="24" customHeight="1" spans="1:7">
      <c r="A5" s="28" t="s">
        <v>45</v>
      </c>
      <c r="B5" s="76" t="s">
        <v>46</v>
      </c>
      <c r="C5" s="77" t="s">
        <v>47</v>
      </c>
      <c r="D5" s="34">
        <v>1</v>
      </c>
      <c r="E5" s="78">
        <v>51706</v>
      </c>
      <c r="F5" s="78">
        <f>ROUND(E5*D5,0)</f>
        <v>51706</v>
      </c>
      <c r="G5" s="25" t="s">
        <v>48</v>
      </c>
    </row>
    <row r="6" s="57" customFormat="1" ht="26.1" customHeight="1" spans="1:7">
      <c r="A6" s="28" t="s">
        <v>49</v>
      </c>
      <c r="B6" s="28"/>
      <c r="C6" s="28"/>
      <c r="D6" s="28"/>
      <c r="E6" s="28"/>
      <c r="F6" s="79">
        <f>F5</f>
        <v>51706</v>
      </c>
      <c r="G6" s="4"/>
    </row>
    <row r="7" s="14" customFormat="1" spans="1:3">
      <c r="A7" s="7"/>
      <c r="B7" s="57"/>
      <c r="C7" s="7"/>
    </row>
    <row r="8" s="14" customFormat="1" spans="1:3">
      <c r="A8" s="7"/>
      <c r="B8" s="57"/>
      <c r="C8" s="7"/>
    </row>
    <row r="9" s="14" customFormat="1" spans="1:3">
      <c r="A9" s="7"/>
      <c r="B9" s="57"/>
      <c r="C9" s="7"/>
    </row>
    <row r="10" s="14" customFormat="1" spans="1:6">
      <c r="A10" s="7"/>
      <c r="B10" s="57"/>
      <c r="C10" s="7"/>
      <c r="D10" s="9"/>
      <c r="E10" s="10"/>
      <c r="F10" s="11"/>
    </row>
    <row r="11" s="14" customFormat="1" spans="1:7">
      <c r="A11" s="7"/>
      <c r="B11" s="57"/>
      <c r="C11" s="7"/>
      <c r="D11" s="9"/>
      <c r="E11" s="10"/>
      <c r="F11" s="11"/>
      <c r="G11" s="65"/>
    </row>
    <row r="12" s="14" customFormat="1" spans="1:3">
      <c r="A12" s="7"/>
      <c r="B12" s="57"/>
      <c r="C12" s="7"/>
    </row>
    <row r="13" s="14" customFormat="1" spans="1:3">
      <c r="A13" s="7"/>
      <c r="B13" s="57"/>
      <c r="C13" s="7"/>
    </row>
    <row r="14" s="14" customFormat="1" spans="1:3">
      <c r="A14" s="7"/>
      <c r="B14" s="57"/>
      <c r="C14" s="7"/>
    </row>
    <row r="15" s="14" customFormat="1" spans="1:3">
      <c r="A15" s="7"/>
      <c r="B15" s="57"/>
      <c r="C15" s="7"/>
    </row>
    <row r="16" s="14" customFormat="1" spans="1:3">
      <c r="A16" s="7"/>
      <c r="B16" s="57"/>
      <c r="C16" s="7"/>
    </row>
    <row r="17" s="14" customFormat="1" spans="1:3">
      <c r="A17" s="7"/>
      <c r="B17" s="57"/>
      <c r="C17" s="7"/>
    </row>
    <row r="18" s="14" customFormat="1" spans="1:3">
      <c r="A18" s="7"/>
      <c r="B18" s="57"/>
      <c r="C18" s="7"/>
    </row>
    <row r="19" s="14" customFormat="1" spans="1:3">
      <c r="A19" s="7"/>
      <c r="B19" s="57"/>
      <c r="C19" s="7"/>
    </row>
    <row r="20" s="14" customFormat="1" spans="1:3">
      <c r="A20" s="7"/>
      <c r="B20" s="57"/>
      <c r="C20" s="7"/>
    </row>
    <row r="21" s="14" customFormat="1" spans="1:3">
      <c r="A21" s="7"/>
      <c r="B21" s="57"/>
      <c r="C21" s="7"/>
    </row>
    <row r="22" s="14" customFormat="1" spans="1:3">
      <c r="A22" s="7"/>
      <c r="B22" s="57"/>
      <c r="C22" s="7"/>
    </row>
    <row r="23" s="14" customFormat="1" spans="1:3">
      <c r="A23" s="7"/>
      <c r="B23" s="57"/>
      <c r="C23" s="7"/>
    </row>
    <row r="24" s="14" customFormat="1" spans="1:3">
      <c r="A24" s="7"/>
      <c r="B24" s="57"/>
      <c r="C24" s="7"/>
    </row>
    <row r="25" s="14" customFormat="1" spans="1:3">
      <c r="A25" s="7"/>
      <c r="B25" s="57"/>
      <c r="C25" s="7"/>
    </row>
    <row r="26" s="14" customFormat="1" spans="1:3">
      <c r="A26" s="7"/>
      <c r="B26" s="57"/>
      <c r="C26" s="7"/>
    </row>
    <row r="27" s="14" customFormat="1" spans="1:3">
      <c r="A27" s="7"/>
      <c r="B27" s="57"/>
      <c r="C27" s="7"/>
    </row>
    <row r="28" s="14" customFormat="1" spans="1:3">
      <c r="A28" s="7"/>
      <c r="B28" s="57"/>
      <c r="C28" s="7"/>
    </row>
    <row r="29" s="14" customFormat="1" spans="1:3">
      <c r="A29" s="7"/>
      <c r="B29" s="57"/>
      <c r="C29" s="7"/>
    </row>
    <row r="30" s="14" customFormat="1" spans="1:3">
      <c r="A30" s="7"/>
      <c r="B30" s="57"/>
      <c r="C30" s="7"/>
    </row>
    <row r="31" s="14" customFormat="1" spans="1:3">
      <c r="A31" s="7"/>
      <c r="B31" s="57"/>
      <c r="C31" s="7"/>
    </row>
    <row r="32" s="14" customFormat="1" spans="1:3">
      <c r="A32" s="7"/>
      <c r="B32" s="57"/>
      <c r="C32" s="7"/>
    </row>
    <row r="33" s="14" customFormat="1" spans="1:3">
      <c r="A33" s="7"/>
      <c r="B33" s="57"/>
      <c r="C33" s="7"/>
    </row>
    <row r="34" s="14" customFormat="1" spans="1:3">
      <c r="A34" s="7"/>
      <c r="B34" s="57"/>
      <c r="C34" s="7"/>
    </row>
    <row r="35" s="14" customFormat="1" spans="1:3">
      <c r="A35" s="7"/>
      <c r="B35" s="57"/>
      <c r="C35" s="7"/>
    </row>
    <row r="36" s="14" customFormat="1" spans="1:3">
      <c r="A36" s="7"/>
      <c r="B36" s="57"/>
      <c r="C36" s="7"/>
    </row>
    <row r="37" s="14" customFormat="1" spans="1:3">
      <c r="A37" s="7"/>
      <c r="B37" s="57"/>
      <c r="C37" s="7"/>
    </row>
    <row r="38" s="14" customFormat="1" spans="1:3">
      <c r="A38" s="7"/>
      <c r="B38" s="57"/>
      <c r="C38" s="7"/>
    </row>
    <row r="39" s="14" customFormat="1" spans="1:3">
      <c r="A39" s="7"/>
      <c r="B39" s="57"/>
      <c r="C39" s="7"/>
    </row>
    <row r="40" s="14" customFormat="1" spans="1:3">
      <c r="A40" s="7"/>
      <c r="B40" s="57"/>
      <c r="C40" s="7"/>
    </row>
    <row r="41" s="14" customFormat="1" spans="1:3">
      <c r="A41" s="7"/>
      <c r="B41" s="57"/>
      <c r="C41" s="7"/>
    </row>
    <row r="42" s="14" customFormat="1" spans="1:3">
      <c r="A42" s="7"/>
      <c r="B42" s="57"/>
      <c r="C42" s="7"/>
    </row>
    <row r="43" s="14" customFormat="1" spans="1:3">
      <c r="A43" s="7"/>
      <c r="B43" s="57"/>
      <c r="C43" s="7"/>
    </row>
    <row r="44" s="14" customFormat="1" spans="1:3">
      <c r="A44" s="7"/>
      <c r="B44" s="57"/>
      <c r="C44" s="7"/>
    </row>
    <row r="45" s="14" customFormat="1" spans="1:3">
      <c r="A45" s="7"/>
      <c r="B45" s="57"/>
      <c r="C45" s="7"/>
    </row>
    <row r="46" s="14" customFormat="1" spans="1:3">
      <c r="A46" s="7"/>
      <c r="B46" s="57"/>
      <c r="C46" s="7"/>
    </row>
    <row r="47" s="14" customFormat="1" spans="1:3">
      <c r="A47" s="7"/>
      <c r="B47" s="57"/>
      <c r="C47" s="7"/>
    </row>
    <row r="48" s="14" customFormat="1" spans="1:3">
      <c r="A48" s="7"/>
      <c r="B48" s="57"/>
      <c r="C48" s="7"/>
    </row>
    <row r="49" s="14" customFormat="1" spans="1:3">
      <c r="A49" s="7"/>
      <c r="B49" s="57"/>
      <c r="C49" s="7"/>
    </row>
    <row r="50" s="14" customFormat="1" spans="1:3">
      <c r="A50" s="7"/>
      <c r="B50" s="57"/>
      <c r="C50" s="7"/>
    </row>
    <row r="51" s="14" customFormat="1" spans="1:3">
      <c r="A51" s="7"/>
      <c r="B51" s="57"/>
      <c r="C51" s="7"/>
    </row>
    <row r="52" s="14" customFormat="1" spans="1:3">
      <c r="A52" s="7"/>
      <c r="B52" s="57"/>
      <c r="C52" s="7"/>
    </row>
    <row r="53" s="14" customFormat="1" spans="1:3">
      <c r="A53" s="7"/>
      <c r="B53" s="57"/>
      <c r="C53" s="7"/>
    </row>
    <row r="54" s="14" customFormat="1" spans="1:3">
      <c r="A54" s="7"/>
      <c r="B54" s="57"/>
      <c r="C54" s="7"/>
    </row>
    <row r="55" s="14" customFormat="1" spans="1:3">
      <c r="A55" s="7"/>
      <c r="B55" s="57"/>
      <c r="C55" s="7"/>
    </row>
    <row r="56" s="14" customFormat="1" spans="1:3">
      <c r="A56" s="7"/>
      <c r="B56" s="57"/>
      <c r="C56" s="7"/>
    </row>
    <row r="57" s="14" customFormat="1" spans="1:3">
      <c r="A57" s="7"/>
      <c r="B57" s="57"/>
      <c r="C57" s="7"/>
    </row>
    <row r="58" s="14" customFormat="1" spans="1:3">
      <c r="A58" s="7"/>
      <c r="B58" s="57"/>
      <c r="C58" s="7"/>
    </row>
    <row r="59" s="14" customFormat="1" spans="1:3">
      <c r="A59" s="7"/>
      <c r="B59" s="57"/>
      <c r="C59" s="7"/>
    </row>
    <row r="60" s="14" customFormat="1" spans="1:3">
      <c r="A60" s="7"/>
      <c r="B60" s="57"/>
      <c r="C60" s="7"/>
    </row>
    <row r="61" s="72" customFormat="1" spans="1:7">
      <c r="A61" s="7"/>
      <c r="B61" s="57"/>
      <c r="C61" s="7"/>
      <c r="D61" s="14"/>
      <c r="E61" s="14"/>
      <c r="F61" s="14"/>
      <c r="G61" s="14"/>
    </row>
    <row r="62" spans="1:6">
      <c r="A62" s="7"/>
      <c r="B62" s="57"/>
      <c r="C62" s="7"/>
      <c r="D62" s="14"/>
      <c r="E62" s="14"/>
      <c r="F62" s="14"/>
    </row>
    <row r="63" spans="1:6">
      <c r="A63" s="7"/>
      <c r="B63" s="57"/>
      <c r="C63" s="7"/>
      <c r="D63" s="14"/>
      <c r="E63" s="14"/>
      <c r="F63" s="14"/>
    </row>
    <row r="64" spans="1:6">
      <c r="A64" s="7"/>
      <c r="B64" s="57"/>
      <c r="C64" s="7"/>
      <c r="D64" s="14"/>
      <c r="E64" s="14"/>
      <c r="F64" s="14"/>
    </row>
    <row r="65" spans="1:6">
      <c r="A65" s="7"/>
      <c r="B65" s="57"/>
      <c r="C65" s="7"/>
      <c r="D65" s="14"/>
      <c r="E65" s="14"/>
      <c r="F65" s="14"/>
    </row>
    <row r="66" spans="1:6">
      <c r="A66" s="7"/>
      <c r="B66" s="57"/>
      <c r="C66" s="7"/>
      <c r="D66" s="14"/>
      <c r="E66" s="14"/>
      <c r="F66" s="14"/>
    </row>
    <row r="67" spans="1:6">
      <c r="A67" s="7"/>
      <c r="B67" s="57"/>
      <c r="C67" s="7"/>
      <c r="D67" s="14"/>
      <c r="E67" s="14"/>
      <c r="F67" s="14"/>
    </row>
    <row r="68" spans="1:6">
      <c r="A68" s="7"/>
      <c r="B68" s="57"/>
      <c r="C68" s="7"/>
      <c r="D68" s="14"/>
      <c r="E68" s="14"/>
      <c r="F68" s="14"/>
    </row>
    <row r="69" spans="1:6">
      <c r="A69" s="7"/>
      <c r="B69" s="57"/>
      <c r="C69" s="7"/>
      <c r="D69" s="14"/>
      <c r="E69" s="14"/>
      <c r="F69" s="14"/>
    </row>
    <row r="70" spans="1:6">
      <c r="A70" s="7"/>
      <c r="B70" s="57"/>
      <c r="C70" s="7"/>
      <c r="D70" s="14"/>
      <c r="E70" s="14"/>
      <c r="F70" s="14"/>
    </row>
    <row r="71" spans="1:6">
      <c r="A71" s="7"/>
      <c r="B71" s="57"/>
      <c r="C71" s="7"/>
      <c r="D71" s="14"/>
      <c r="E71" s="14"/>
      <c r="F71" s="14"/>
    </row>
    <row r="72" spans="1:6">
      <c r="A72" s="7"/>
      <c r="B72" s="57"/>
      <c r="C72" s="7"/>
      <c r="D72" s="14"/>
      <c r="E72" s="14"/>
      <c r="F72" s="14"/>
    </row>
    <row r="73" spans="1:6">
      <c r="A73" s="7"/>
      <c r="B73" s="57"/>
      <c r="C73" s="7"/>
      <c r="D73" s="14"/>
      <c r="E73" s="14"/>
      <c r="F73" s="14"/>
    </row>
    <row r="74" spans="1:6">
      <c r="A74" s="7"/>
      <c r="B74" s="57"/>
      <c r="C74" s="7"/>
      <c r="D74" s="14"/>
      <c r="E74" s="14"/>
      <c r="F74" s="14"/>
    </row>
    <row r="75" spans="1:6">
      <c r="A75" s="7"/>
      <c r="B75" s="57"/>
      <c r="C75" s="7"/>
      <c r="D75" s="14"/>
      <c r="E75" s="14"/>
      <c r="F75" s="14"/>
    </row>
    <row r="76" spans="1:6">
      <c r="A76" s="7"/>
      <c r="B76" s="57"/>
      <c r="C76" s="7"/>
      <c r="D76" s="14"/>
      <c r="E76" s="14"/>
      <c r="F76" s="14"/>
    </row>
    <row r="77" spans="1:6">
      <c r="A77" s="7"/>
      <c r="B77" s="57"/>
      <c r="C77" s="7"/>
      <c r="D77" s="14"/>
      <c r="E77" s="14"/>
      <c r="F77" s="14"/>
    </row>
    <row r="78" spans="1:6">
      <c r="A78" s="7"/>
      <c r="B78" s="57"/>
      <c r="C78" s="7"/>
      <c r="D78" s="14"/>
      <c r="E78" s="14"/>
      <c r="F78" s="14"/>
    </row>
    <row r="79" spans="1:6">
      <c r="A79" s="7"/>
      <c r="B79" s="57"/>
      <c r="C79" s="7"/>
      <c r="D79" s="14"/>
      <c r="E79" s="14"/>
      <c r="F79" s="14"/>
    </row>
    <row r="80" spans="1:6">
      <c r="A80" s="7"/>
      <c r="B80" s="57"/>
      <c r="C80" s="7"/>
      <c r="D80" s="14"/>
      <c r="E80" s="14"/>
      <c r="F80" s="14"/>
    </row>
    <row r="81" spans="1:6">
      <c r="A81" s="7"/>
      <c r="B81" s="57"/>
      <c r="C81" s="7"/>
      <c r="D81" s="14"/>
      <c r="E81" s="14"/>
      <c r="F81" s="14"/>
    </row>
    <row r="82" spans="1:6">
      <c r="A82" s="7"/>
      <c r="B82" s="57"/>
      <c r="C82" s="7"/>
      <c r="D82" s="14"/>
      <c r="E82" s="14"/>
      <c r="F82" s="14"/>
    </row>
    <row r="83" spans="1:6">
      <c r="A83" s="7"/>
      <c r="B83" s="57"/>
      <c r="C83" s="7"/>
      <c r="D83" s="14"/>
      <c r="E83" s="14"/>
      <c r="F83" s="14"/>
    </row>
    <row r="84" spans="1:6">
      <c r="A84" s="7"/>
      <c r="B84" s="57"/>
      <c r="C84" s="7"/>
      <c r="D84" s="14"/>
      <c r="E84" s="14"/>
      <c r="F84" s="14"/>
    </row>
    <row r="85" spans="1:6">
      <c r="A85" s="7"/>
      <c r="B85" s="57"/>
      <c r="C85" s="7"/>
      <c r="D85" s="14"/>
      <c r="E85" s="14"/>
      <c r="F85" s="14"/>
    </row>
    <row r="86" spans="1:6">
      <c r="A86" s="7"/>
      <c r="B86" s="57"/>
      <c r="C86" s="7"/>
      <c r="D86" s="14"/>
      <c r="E86" s="14"/>
      <c r="F86" s="14"/>
    </row>
    <row r="87" spans="1:6">
      <c r="A87" s="7"/>
      <c r="B87" s="57"/>
      <c r="C87" s="7"/>
      <c r="D87" s="14"/>
      <c r="E87" s="14"/>
      <c r="F87" s="14"/>
    </row>
    <row r="88" spans="1:6">
      <c r="A88" s="7"/>
      <c r="B88" s="57"/>
      <c r="C88" s="7"/>
      <c r="D88" s="14"/>
      <c r="E88" s="14"/>
      <c r="F88" s="14"/>
    </row>
    <row r="89" spans="1:6">
      <c r="A89" s="7"/>
      <c r="B89" s="57"/>
      <c r="C89" s="7"/>
      <c r="D89" s="14"/>
      <c r="E89" s="14"/>
      <c r="F89" s="14"/>
    </row>
    <row r="90" spans="1:6">
      <c r="A90" s="7"/>
      <c r="B90" s="57"/>
      <c r="C90" s="7"/>
      <c r="D90" s="14"/>
      <c r="E90" s="14"/>
      <c r="F90" s="14"/>
    </row>
    <row r="91" spans="1:6">
      <c r="A91" s="7"/>
      <c r="B91" s="57"/>
      <c r="C91" s="7"/>
      <c r="D91" s="14"/>
      <c r="E91" s="14"/>
      <c r="F91" s="14"/>
    </row>
    <row r="92" spans="1:6">
      <c r="A92" s="7"/>
      <c r="B92" s="57"/>
      <c r="C92" s="7"/>
      <c r="D92" s="14"/>
      <c r="E92" s="14"/>
      <c r="F92" s="14"/>
    </row>
    <row r="93" spans="1:6">
      <c r="A93" s="7"/>
      <c r="B93" s="57"/>
      <c r="C93" s="7"/>
      <c r="D93" s="14"/>
      <c r="E93" s="14"/>
      <c r="F93" s="14"/>
    </row>
    <row r="94" spans="1:6">
      <c r="A94" s="7"/>
      <c r="B94" s="57"/>
      <c r="C94" s="7"/>
      <c r="D94" s="14"/>
      <c r="E94" s="14"/>
      <c r="F94" s="14"/>
    </row>
    <row r="95" spans="1:6">
      <c r="A95" s="7"/>
      <c r="B95" s="57"/>
      <c r="C95" s="7"/>
      <c r="D95" s="14"/>
      <c r="E95" s="14"/>
      <c r="F95" s="14"/>
    </row>
    <row r="96" spans="1:6">
      <c r="A96" s="7"/>
      <c r="B96" s="57"/>
      <c r="C96" s="7"/>
      <c r="D96" s="14"/>
      <c r="E96" s="14"/>
      <c r="F96" s="14"/>
    </row>
    <row r="97" spans="1:6">
      <c r="A97" s="7"/>
      <c r="B97" s="57"/>
      <c r="C97" s="7"/>
      <c r="D97" s="14"/>
      <c r="E97" s="14"/>
      <c r="F97" s="14"/>
    </row>
    <row r="98" spans="1:6">
      <c r="A98" s="7"/>
      <c r="B98" s="57"/>
      <c r="C98" s="7"/>
      <c r="D98" s="14"/>
      <c r="E98" s="14"/>
      <c r="F98" s="14"/>
    </row>
    <row r="99" spans="1:6">
      <c r="A99" s="7"/>
      <c r="B99" s="57"/>
      <c r="C99" s="7"/>
      <c r="D99" s="14"/>
      <c r="E99" s="14"/>
      <c r="F99" s="14"/>
    </row>
    <row r="100" spans="1:6">
      <c r="A100" s="7"/>
      <c r="B100" s="57"/>
      <c r="C100" s="7"/>
      <c r="D100" s="14"/>
      <c r="E100" s="14"/>
      <c r="F100" s="14"/>
    </row>
    <row r="101" spans="1:6">
      <c r="A101" s="7"/>
      <c r="B101" s="57"/>
      <c r="C101" s="7"/>
      <c r="D101" s="14"/>
      <c r="E101" s="14"/>
      <c r="F101" s="14"/>
    </row>
    <row r="102" spans="1:6">
      <c r="A102" s="7"/>
      <c r="B102" s="57"/>
      <c r="C102" s="7"/>
      <c r="D102" s="14"/>
      <c r="E102" s="14"/>
      <c r="F102" s="14"/>
    </row>
    <row r="103" spans="1:6">
      <c r="A103" s="7"/>
      <c r="B103" s="57"/>
      <c r="C103" s="7"/>
      <c r="D103" s="14"/>
      <c r="E103" s="14"/>
      <c r="F103" s="14"/>
    </row>
    <row r="104" spans="1:6">
      <c r="A104" s="7"/>
      <c r="B104" s="57"/>
      <c r="C104" s="7"/>
      <c r="D104" s="14"/>
      <c r="E104" s="14"/>
      <c r="F104" s="14"/>
    </row>
    <row r="105" spans="1:6">
      <c r="A105" s="7"/>
      <c r="B105" s="57"/>
      <c r="C105" s="7"/>
      <c r="D105" s="14"/>
      <c r="E105" s="14"/>
      <c r="F105" s="14"/>
    </row>
    <row r="106" spans="1:6">
      <c r="A106" s="7"/>
      <c r="B106" s="57"/>
      <c r="C106" s="7"/>
      <c r="D106" s="14"/>
      <c r="E106" s="14"/>
      <c r="F106" s="14"/>
    </row>
    <row r="107" spans="1:6">
      <c r="A107" s="7"/>
      <c r="B107" s="57"/>
      <c r="C107" s="7"/>
      <c r="D107" s="14"/>
      <c r="E107" s="14"/>
      <c r="F107" s="14"/>
    </row>
    <row r="108" spans="1:6">
      <c r="A108" s="7"/>
      <c r="B108" s="57"/>
      <c r="C108" s="7"/>
      <c r="D108" s="14"/>
      <c r="E108" s="14"/>
      <c r="F108" s="14"/>
    </row>
    <row r="109" spans="1:6">
      <c r="A109" s="7"/>
      <c r="B109" s="57"/>
      <c r="C109" s="7"/>
      <c r="D109" s="14"/>
      <c r="E109" s="14"/>
      <c r="F109" s="14"/>
    </row>
    <row r="110" spans="1:6">
      <c r="A110" s="7"/>
      <c r="B110" s="57"/>
      <c r="C110" s="7"/>
      <c r="D110" s="14"/>
      <c r="E110" s="14"/>
      <c r="F110" s="14"/>
    </row>
    <row r="111" spans="1:6">
      <c r="A111" s="7"/>
      <c r="B111" s="57"/>
      <c r="C111" s="7"/>
      <c r="D111" s="14"/>
      <c r="E111" s="14"/>
      <c r="F111" s="14"/>
    </row>
    <row r="112" spans="1:6">
      <c r="A112" s="7"/>
      <c r="B112" s="57"/>
      <c r="C112" s="7"/>
      <c r="D112" s="14"/>
      <c r="E112" s="14"/>
      <c r="F112" s="14"/>
    </row>
    <row r="113" spans="1:6">
      <c r="A113" s="7"/>
      <c r="B113" s="57"/>
      <c r="C113" s="7"/>
      <c r="D113" s="14"/>
      <c r="E113" s="14"/>
      <c r="F113" s="14"/>
    </row>
    <row r="114" spans="1:6">
      <c r="A114" s="7"/>
      <c r="B114" s="57"/>
      <c r="C114" s="7"/>
      <c r="D114" s="14"/>
      <c r="E114" s="14"/>
      <c r="F114" s="14"/>
    </row>
    <row r="115" spans="1:6">
      <c r="A115" s="7"/>
      <c r="B115" s="57"/>
      <c r="C115" s="7"/>
      <c r="D115" s="14"/>
      <c r="E115" s="14"/>
      <c r="F115" s="14"/>
    </row>
    <row r="116" spans="1:6">
      <c r="A116" s="7"/>
      <c r="B116" s="57"/>
      <c r="C116" s="7"/>
      <c r="D116" s="14"/>
      <c r="E116" s="14"/>
      <c r="F116" s="14"/>
    </row>
    <row r="117" spans="1:6">
      <c r="A117" s="7"/>
      <c r="B117" s="57"/>
      <c r="C117" s="7"/>
      <c r="D117" s="14"/>
      <c r="E117" s="14"/>
      <c r="F117" s="14"/>
    </row>
    <row r="118" spans="1:6">
      <c r="A118" s="7"/>
      <c r="B118" s="57"/>
      <c r="C118" s="7"/>
      <c r="D118" s="14"/>
      <c r="E118" s="14"/>
      <c r="F118" s="14"/>
    </row>
    <row r="119" spans="1:6">
      <c r="A119" s="7"/>
      <c r="B119" s="57"/>
      <c r="C119" s="7"/>
      <c r="D119" s="14"/>
      <c r="E119" s="14"/>
      <c r="F119" s="14"/>
    </row>
    <row r="120" spans="1:6">
      <c r="A120" s="7"/>
      <c r="B120" s="57"/>
      <c r="C120" s="7"/>
      <c r="D120" s="14"/>
      <c r="E120" s="14"/>
      <c r="F120" s="14"/>
    </row>
    <row r="121" spans="1:6">
      <c r="A121" s="7"/>
      <c r="B121" s="57"/>
      <c r="C121" s="7"/>
      <c r="D121" s="14"/>
      <c r="E121" s="14"/>
      <c r="F121" s="14"/>
    </row>
    <row r="122" spans="1:6">
      <c r="A122" s="7"/>
      <c r="B122" s="57"/>
      <c r="C122" s="7"/>
      <c r="D122" s="14"/>
      <c r="E122" s="14"/>
      <c r="F122" s="14"/>
    </row>
    <row r="123" spans="1:6">
      <c r="A123" s="7"/>
      <c r="B123" s="57"/>
      <c r="C123" s="7"/>
      <c r="D123" s="14"/>
      <c r="E123" s="14"/>
      <c r="F123" s="14"/>
    </row>
    <row r="124" spans="1:6">
      <c r="A124" s="7"/>
      <c r="B124" s="57"/>
      <c r="C124" s="7"/>
      <c r="D124" s="14"/>
      <c r="E124" s="14"/>
      <c r="F124" s="14"/>
    </row>
    <row r="125" spans="1:6">
      <c r="A125" s="7"/>
      <c r="B125" s="57"/>
      <c r="C125" s="7"/>
      <c r="D125" s="14"/>
      <c r="E125" s="14"/>
      <c r="F125" s="14"/>
    </row>
    <row r="126" spans="1:6">
      <c r="A126" s="7"/>
      <c r="B126" s="57"/>
      <c r="C126" s="7"/>
      <c r="D126" s="14"/>
      <c r="E126" s="14"/>
      <c r="F126" s="14"/>
    </row>
    <row r="127" spans="1:6">
      <c r="A127" s="7"/>
      <c r="B127" s="57"/>
      <c r="C127" s="7"/>
      <c r="D127" s="14"/>
      <c r="E127" s="14"/>
      <c r="F127" s="14"/>
    </row>
    <row r="128" spans="1:6">
      <c r="A128" s="7"/>
      <c r="B128" s="57"/>
      <c r="C128" s="7"/>
      <c r="D128" s="14"/>
      <c r="E128" s="14"/>
      <c r="F128" s="14"/>
    </row>
    <row r="129" spans="1:6">
      <c r="A129" s="7"/>
      <c r="B129" s="57"/>
      <c r="C129" s="7"/>
      <c r="D129" s="14"/>
      <c r="E129" s="14"/>
      <c r="F129" s="14"/>
    </row>
    <row r="130" spans="1:6">
      <c r="A130" s="7"/>
      <c r="B130" s="57"/>
      <c r="C130" s="7"/>
      <c r="D130" s="14"/>
      <c r="E130" s="14"/>
      <c r="F130" s="14"/>
    </row>
    <row r="131" spans="1:6">
      <c r="A131" s="7"/>
      <c r="B131" s="57"/>
      <c r="C131" s="7"/>
      <c r="D131" s="14"/>
      <c r="E131" s="14"/>
      <c r="F131" s="14"/>
    </row>
    <row r="132" spans="1:6">
      <c r="A132" s="7"/>
      <c r="B132" s="57"/>
      <c r="C132" s="7"/>
      <c r="D132" s="14"/>
      <c r="E132" s="14"/>
      <c r="F132" s="14"/>
    </row>
    <row r="133" spans="1:6">
      <c r="A133" s="7"/>
      <c r="B133" s="57"/>
      <c r="C133" s="7"/>
      <c r="D133" s="14"/>
      <c r="E133" s="14"/>
      <c r="F133" s="14"/>
    </row>
    <row r="134" spans="1:6">
      <c r="A134" s="7"/>
      <c r="B134" s="57"/>
      <c r="C134" s="7"/>
      <c r="D134" s="14"/>
      <c r="E134" s="14"/>
      <c r="F134" s="14"/>
    </row>
    <row r="135" spans="1:6">
      <c r="A135" s="7"/>
      <c r="B135" s="57"/>
      <c r="C135" s="7"/>
      <c r="D135" s="14"/>
      <c r="E135" s="14"/>
      <c r="F135" s="14"/>
    </row>
    <row r="136" spans="1:6">
      <c r="A136" s="7"/>
      <c r="B136" s="57"/>
      <c r="C136" s="7"/>
      <c r="D136" s="14"/>
      <c r="E136" s="14"/>
      <c r="F136" s="14"/>
    </row>
    <row r="137" spans="1:6">
      <c r="A137" s="7"/>
      <c r="B137" s="57"/>
      <c r="C137" s="7"/>
      <c r="D137" s="14"/>
      <c r="E137" s="14"/>
      <c r="F137" s="14"/>
    </row>
    <row r="138" spans="1:6">
      <c r="A138" s="7"/>
      <c r="B138" s="57"/>
      <c r="C138" s="7"/>
      <c r="D138" s="14"/>
      <c r="E138" s="14"/>
      <c r="F138" s="14"/>
    </row>
    <row r="139" spans="1:6">
      <c r="A139" s="7"/>
      <c r="B139" s="57"/>
      <c r="C139" s="7"/>
      <c r="D139" s="14"/>
      <c r="E139" s="14"/>
      <c r="F139" s="14"/>
    </row>
    <row r="140" spans="1:6">
      <c r="A140" s="7"/>
      <c r="B140" s="57"/>
      <c r="C140" s="7"/>
      <c r="D140" s="14"/>
      <c r="E140" s="14"/>
      <c r="F140" s="14"/>
    </row>
    <row r="141" spans="1:6">
      <c r="A141" s="7"/>
      <c r="B141" s="57"/>
      <c r="C141" s="7"/>
      <c r="D141" s="14"/>
      <c r="E141" s="14"/>
      <c r="F141" s="14"/>
    </row>
    <row r="142" spans="1:6">
      <c r="A142" s="7"/>
      <c r="B142" s="57"/>
      <c r="C142" s="7"/>
      <c r="D142" s="14"/>
      <c r="E142" s="14"/>
      <c r="F142" s="14"/>
    </row>
    <row r="143" spans="1:6">
      <c r="A143" s="7"/>
      <c r="B143" s="57"/>
      <c r="C143" s="7"/>
      <c r="D143" s="14"/>
      <c r="E143" s="14"/>
      <c r="F143" s="14"/>
    </row>
    <row r="144" spans="1:6">
      <c r="A144" s="7"/>
      <c r="B144" s="57"/>
      <c r="C144" s="7"/>
      <c r="D144" s="14"/>
      <c r="E144" s="14"/>
      <c r="F144" s="14"/>
    </row>
    <row r="145" spans="1:6">
      <c r="A145" s="7"/>
      <c r="B145" s="57"/>
      <c r="C145" s="7"/>
      <c r="D145" s="14"/>
      <c r="E145" s="14"/>
      <c r="F145" s="14"/>
    </row>
    <row r="146" spans="1:6">
      <c r="A146" s="7"/>
      <c r="B146" s="57"/>
      <c r="C146" s="7"/>
      <c r="D146" s="14"/>
      <c r="E146" s="14"/>
      <c r="F146" s="14"/>
    </row>
    <row r="147" spans="1:6">
      <c r="A147" s="7"/>
      <c r="B147" s="57"/>
      <c r="C147" s="7"/>
      <c r="D147" s="14"/>
      <c r="E147" s="14"/>
      <c r="F147" s="14"/>
    </row>
    <row r="148" spans="1:6">
      <c r="A148" s="7"/>
      <c r="B148" s="57"/>
      <c r="C148" s="7"/>
      <c r="D148" s="14"/>
      <c r="E148" s="14"/>
      <c r="F148" s="14"/>
    </row>
    <row r="149" spans="1:6">
      <c r="A149" s="7"/>
      <c r="B149" s="57"/>
      <c r="C149" s="7"/>
      <c r="D149" s="14"/>
      <c r="E149" s="14"/>
      <c r="F149" s="14"/>
    </row>
    <row r="150" spans="1:6">
      <c r="A150" s="7"/>
      <c r="B150" s="57"/>
      <c r="C150" s="7"/>
      <c r="D150" s="14"/>
      <c r="E150" s="14"/>
      <c r="F150" s="14"/>
    </row>
    <row r="151" spans="1:6">
      <c r="A151" s="7"/>
      <c r="B151" s="57"/>
      <c r="C151" s="7"/>
      <c r="D151" s="14"/>
      <c r="E151" s="14"/>
      <c r="F151" s="14"/>
    </row>
    <row r="152" spans="1:6">
      <c r="A152" s="7"/>
      <c r="B152" s="57"/>
      <c r="C152" s="7"/>
      <c r="D152" s="14"/>
      <c r="E152" s="14"/>
      <c r="F152" s="14"/>
    </row>
    <row r="153" spans="1:6">
      <c r="A153" s="7"/>
      <c r="B153" s="57"/>
      <c r="C153" s="7"/>
      <c r="D153" s="14"/>
      <c r="E153" s="14"/>
      <c r="F153" s="14"/>
    </row>
    <row r="154" spans="1:6">
      <c r="A154" s="7"/>
      <c r="B154" s="57"/>
      <c r="C154" s="7"/>
      <c r="D154" s="14"/>
      <c r="E154" s="14"/>
      <c r="F154" s="14"/>
    </row>
    <row r="155" spans="1:6">
      <c r="A155" s="7"/>
      <c r="B155" s="57"/>
      <c r="C155" s="7"/>
      <c r="D155" s="14"/>
      <c r="E155" s="14"/>
      <c r="F155" s="14"/>
    </row>
    <row r="156" spans="1:6">
      <c r="A156" s="7"/>
      <c r="B156" s="57"/>
      <c r="C156" s="7"/>
      <c r="D156" s="14"/>
      <c r="E156" s="14"/>
      <c r="F156" s="14"/>
    </row>
    <row r="157" spans="1:6">
      <c r="A157" s="7"/>
      <c r="B157" s="57"/>
      <c r="C157" s="7"/>
      <c r="D157" s="14"/>
      <c r="E157" s="14"/>
      <c r="F157" s="14"/>
    </row>
    <row r="158" spans="1:6">
      <c r="A158" s="7"/>
      <c r="B158" s="57"/>
      <c r="C158" s="7"/>
      <c r="D158" s="14"/>
      <c r="E158" s="14"/>
      <c r="F158" s="14"/>
    </row>
    <row r="159" spans="1:6">
      <c r="A159" s="7"/>
      <c r="B159" s="57"/>
      <c r="C159" s="7"/>
      <c r="D159" s="14"/>
      <c r="E159" s="14"/>
      <c r="F159" s="14"/>
    </row>
    <row r="160" spans="1:6">
      <c r="A160" s="7"/>
      <c r="B160" s="57"/>
      <c r="C160" s="7"/>
      <c r="D160" s="14"/>
      <c r="E160" s="14"/>
      <c r="F160" s="14"/>
    </row>
    <row r="161" spans="1:6">
      <c r="A161" s="7"/>
      <c r="B161" s="57"/>
      <c r="C161" s="7"/>
      <c r="D161" s="14"/>
      <c r="E161" s="14"/>
      <c r="F161" s="14"/>
    </row>
  </sheetData>
  <sheetProtection password="C727" sheet="1" objects="1"/>
  <mergeCells count="8">
    <mergeCell ref="A1:G1"/>
    <mergeCell ref="A2:G2"/>
    <mergeCell ref="E3:F3"/>
    <mergeCell ref="A6:E6"/>
    <mergeCell ref="A3:A4"/>
    <mergeCell ref="B3:B4"/>
    <mergeCell ref="C3:C4"/>
    <mergeCell ref="D3:D4"/>
  </mergeCells>
  <printOptions horizontalCentered="1"/>
  <pageMargins left="0.393055555555556" right="0.313888888888889" top="0.590277777777778" bottom="1.10138888888889" header="0.707638888888889" footer="0.747916666666667"/>
  <pageSetup paperSize="9" orientation="portrait" horizontalDpi="300" verticalDpi="300"/>
  <headerFooter alignWithMargins="0">
    <oddFooter>&amp;C&amp;10响应人代表签字（盖章）：</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71"/>
  <sheetViews>
    <sheetView showZeros="0" tabSelected="1" workbookViewId="0">
      <selection activeCell="K6" sqref="K6"/>
    </sheetView>
  </sheetViews>
  <sheetFormatPr defaultColWidth="9" defaultRowHeight="14.25"/>
  <cols>
    <col min="1" max="1" width="7.375" style="66" customWidth="1"/>
    <col min="2" max="2" width="31" style="8" customWidth="1"/>
    <col min="3" max="3" width="5.75" style="66" customWidth="1"/>
    <col min="4" max="4" width="10.125" style="67" customWidth="1"/>
    <col min="5" max="5" width="9.25" style="26" customWidth="1"/>
    <col min="6" max="6" width="13.75" style="11" customWidth="1"/>
    <col min="7" max="7" width="9" style="68"/>
    <col min="8" max="8" width="11" style="26" customWidth="1"/>
    <col min="9" max="9" width="15.75" style="13" customWidth="1"/>
    <col min="10" max="10" width="12.75" style="53" customWidth="1"/>
    <col min="11" max="38" width="9" style="53"/>
    <col min="39" max="16384" width="9" style="1"/>
  </cols>
  <sheetData>
    <row r="1" ht="36" customHeight="1" spans="1:10">
      <c r="A1" s="16" t="s">
        <v>36</v>
      </c>
      <c r="B1" s="16"/>
      <c r="C1" s="16"/>
      <c r="D1" s="16"/>
      <c r="E1" s="16"/>
      <c r="F1" s="16"/>
      <c r="G1" s="16"/>
      <c r="H1" s="17"/>
      <c r="I1" s="17"/>
      <c r="J1" s="17"/>
    </row>
    <row r="2" ht="36" customHeight="1" spans="1:10">
      <c r="A2" s="18" t="s">
        <v>50</v>
      </c>
      <c r="B2" s="18"/>
      <c r="C2" s="18"/>
      <c r="D2" s="18"/>
      <c r="E2" s="18"/>
      <c r="F2" s="18"/>
      <c r="G2" s="18"/>
      <c r="H2" s="17"/>
      <c r="I2" s="17"/>
      <c r="J2" s="17"/>
    </row>
    <row r="3" s="2" customFormat="1" ht="32.25" customHeight="1" spans="1:38">
      <c r="A3" s="38" t="s">
        <v>51</v>
      </c>
      <c r="B3" s="38"/>
      <c r="C3" s="38"/>
      <c r="D3" s="38"/>
      <c r="E3" s="38"/>
      <c r="F3" s="38"/>
      <c r="G3" s="38"/>
      <c r="H3" s="22"/>
      <c r="I3" s="54"/>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row>
    <row r="4" s="1" customFormat="1" ht="24" customHeight="1" spans="1:38">
      <c r="A4" s="23" t="s">
        <v>38</v>
      </c>
      <c r="B4" s="23" t="s">
        <v>39</v>
      </c>
      <c r="C4" s="23" t="s">
        <v>40</v>
      </c>
      <c r="D4" s="23" t="s">
        <v>41</v>
      </c>
      <c r="E4" s="24" t="s">
        <v>42</v>
      </c>
      <c r="F4" s="24"/>
      <c r="G4" s="25" t="s">
        <v>27</v>
      </c>
      <c r="H4" s="26"/>
      <c r="I4" s="26"/>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row>
    <row r="5" s="1" customFormat="1" ht="24" customHeight="1" spans="1:38">
      <c r="A5" s="27"/>
      <c r="B5" s="27"/>
      <c r="C5" s="27"/>
      <c r="D5" s="27"/>
      <c r="E5" s="24" t="s">
        <v>43</v>
      </c>
      <c r="F5" s="28" t="s">
        <v>44</v>
      </c>
      <c r="H5" s="26"/>
      <c r="I5" s="26"/>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row>
    <row r="6" ht="24" customHeight="1" spans="1:9">
      <c r="A6" s="29">
        <v>702</v>
      </c>
      <c r="B6" s="30" t="s">
        <v>52</v>
      </c>
      <c r="C6" s="23"/>
      <c r="D6" s="28"/>
      <c r="E6" s="31"/>
      <c r="F6" s="28"/>
      <c r="G6" s="1"/>
      <c r="I6" s="26"/>
    </row>
    <row r="7" ht="24" customHeight="1" spans="1:9">
      <c r="A7" s="28" t="s">
        <v>53</v>
      </c>
      <c r="B7" s="41" t="s">
        <v>54</v>
      </c>
      <c r="C7" s="44" t="s">
        <v>55</v>
      </c>
      <c r="D7" s="36">
        <v>10100</v>
      </c>
      <c r="E7" s="36"/>
      <c r="F7" s="36">
        <f>ROUND(D7*E7,0)</f>
        <v>0</v>
      </c>
      <c r="G7" s="1"/>
      <c r="I7" s="26"/>
    </row>
    <row r="8" s="4" customFormat="1" ht="26.1" customHeight="1" spans="1:38">
      <c r="A8" s="38">
        <v>703</v>
      </c>
      <c r="B8" s="39" t="s">
        <v>56</v>
      </c>
      <c r="C8" s="33"/>
      <c r="D8" s="34"/>
      <c r="E8" s="35"/>
      <c r="F8" s="36">
        <f t="shared" ref="F8:F39" si="0">ROUND(D8*E8,0)</f>
        <v>0</v>
      </c>
      <c r="H8" s="40"/>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row>
    <row r="9" ht="24" customHeight="1" spans="1:9">
      <c r="A9" s="28" t="s">
        <v>57</v>
      </c>
      <c r="B9" s="41" t="s">
        <v>58</v>
      </c>
      <c r="C9" s="33"/>
      <c r="D9" s="1"/>
      <c r="E9" s="1"/>
      <c r="F9" s="36">
        <f t="shared" si="0"/>
        <v>0</v>
      </c>
      <c r="G9" s="1"/>
      <c r="I9" s="26"/>
    </row>
    <row r="10" s="4" customFormat="1" ht="26.1" customHeight="1" spans="1:38">
      <c r="A10" s="28" t="s">
        <v>59</v>
      </c>
      <c r="B10" s="48" t="s">
        <v>60</v>
      </c>
      <c r="C10" s="49" t="s">
        <v>61</v>
      </c>
      <c r="D10" s="50">
        <v>936</v>
      </c>
      <c r="E10" s="51"/>
      <c r="F10" s="36">
        <f t="shared" si="0"/>
        <v>0</v>
      </c>
      <c r="H10" s="40"/>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row>
    <row r="11" ht="24" customHeight="1" spans="1:9">
      <c r="A11" s="28" t="s">
        <v>62</v>
      </c>
      <c r="B11" s="32" t="s">
        <v>63</v>
      </c>
      <c r="C11" s="33"/>
      <c r="D11" s="34"/>
      <c r="E11" s="35"/>
      <c r="F11" s="36">
        <f t="shared" si="0"/>
        <v>0</v>
      </c>
      <c r="G11" s="1"/>
      <c r="I11" s="26"/>
    </row>
    <row r="12" ht="24" customHeight="1" spans="1:9">
      <c r="A12" s="28" t="s">
        <v>64</v>
      </c>
      <c r="B12" s="41" t="s">
        <v>65</v>
      </c>
      <c r="C12" s="44" t="s">
        <v>61</v>
      </c>
      <c r="D12" s="45">
        <v>23657</v>
      </c>
      <c r="E12" s="46"/>
      <c r="F12" s="36">
        <f t="shared" si="0"/>
        <v>0</v>
      </c>
      <c r="G12" s="1"/>
      <c r="I12" s="26"/>
    </row>
    <row r="13" ht="24" customHeight="1" spans="1:9">
      <c r="A13" s="28" t="s">
        <v>66</v>
      </c>
      <c r="B13" s="69" t="s">
        <v>67</v>
      </c>
      <c r="C13" s="28"/>
      <c r="D13" s="36"/>
      <c r="E13" s="70"/>
      <c r="F13" s="36">
        <f t="shared" si="0"/>
        <v>0</v>
      </c>
      <c r="G13" s="1"/>
      <c r="I13" s="26"/>
    </row>
    <row r="14" ht="24" customHeight="1" spans="1:9">
      <c r="A14" s="47" t="s">
        <v>68</v>
      </c>
      <c r="B14" s="32" t="s">
        <v>69</v>
      </c>
      <c r="C14" s="33" t="s">
        <v>70</v>
      </c>
      <c r="D14" s="34">
        <v>30030</v>
      </c>
      <c r="E14" s="52"/>
      <c r="F14" s="36">
        <f t="shared" si="0"/>
        <v>0</v>
      </c>
      <c r="G14" s="1"/>
      <c r="I14" s="26"/>
    </row>
    <row r="15" ht="24" customHeight="1" spans="1:9">
      <c r="A15" s="47" t="s">
        <v>71</v>
      </c>
      <c r="B15" s="32" t="s">
        <v>72</v>
      </c>
      <c r="C15" s="33" t="s">
        <v>70</v>
      </c>
      <c r="D15" s="34">
        <v>10010</v>
      </c>
      <c r="E15" s="52"/>
      <c r="F15" s="36">
        <f t="shared" si="0"/>
        <v>0</v>
      </c>
      <c r="G15" s="1"/>
      <c r="I15" s="26"/>
    </row>
    <row r="16" ht="24" customHeight="1" spans="1:9">
      <c r="A16" s="47" t="s">
        <v>73</v>
      </c>
      <c r="B16" s="32" t="s">
        <v>74</v>
      </c>
      <c r="C16" s="33" t="s">
        <v>70</v>
      </c>
      <c r="D16" s="34">
        <v>15015</v>
      </c>
      <c r="E16" s="52"/>
      <c r="F16" s="36">
        <f t="shared" si="0"/>
        <v>0</v>
      </c>
      <c r="G16" s="1"/>
      <c r="I16" s="26"/>
    </row>
    <row r="17" ht="24" customHeight="1" spans="1:9">
      <c r="A17" s="38">
        <v>704</v>
      </c>
      <c r="B17" s="43" t="s">
        <v>75</v>
      </c>
      <c r="C17" s="44"/>
      <c r="D17" s="45"/>
      <c r="E17" s="46"/>
      <c r="F17" s="36">
        <f t="shared" si="0"/>
        <v>0</v>
      </c>
      <c r="G17" s="1"/>
      <c r="I17" s="26"/>
    </row>
    <row r="18" ht="24" customHeight="1" spans="1:9">
      <c r="A18" s="28" t="s">
        <v>76</v>
      </c>
      <c r="B18" s="41" t="s">
        <v>77</v>
      </c>
      <c r="C18" s="44"/>
      <c r="D18" s="45"/>
      <c r="E18" s="46"/>
      <c r="F18" s="36">
        <f t="shared" si="0"/>
        <v>0</v>
      </c>
      <c r="G18" s="1"/>
      <c r="I18" s="26"/>
    </row>
    <row r="19" ht="24" customHeight="1" spans="1:9">
      <c r="A19" s="47" t="s">
        <v>68</v>
      </c>
      <c r="B19" s="41" t="s">
        <v>78</v>
      </c>
      <c r="C19" s="44"/>
      <c r="D19" s="45"/>
      <c r="E19" s="46"/>
      <c r="F19" s="36">
        <f t="shared" si="0"/>
        <v>0</v>
      </c>
      <c r="G19" s="1"/>
      <c r="I19" s="26"/>
    </row>
    <row r="20" s="4" customFormat="1" ht="26.1" customHeight="1" spans="1:38">
      <c r="A20" s="47" t="s">
        <v>79</v>
      </c>
      <c r="B20" s="48" t="s">
        <v>80</v>
      </c>
      <c r="C20" s="49" t="s">
        <v>81</v>
      </c>
      <c r="D20" s="50">
        <v>33</v>
      </c>
      <c r="E20" s="51"/>
      <c r="F20" s="36">
        <f t="shared" si="0"/>
        <v>0</v>
      </c>
      <c r="H20" s="40"/>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row>
    <row r="21" s="4" customFormat="1" ht="26.1" customHeight="1" spans="1:38">
      <c r="A21" s="47" t="s">
        <v>82</v>
      </c>
      <c r="B21" s="48" t="s">
        <v>83</v>
      </c>
      <c r="C21" s="49" t="s">
        <v>81</v>
      </c>
      <c r="D21" s="50">
        <v>90</v>
      </c>
      <c r="E21" s="51"/>
      <c r="F21" s="36">
        <f t="shared" si="0"/>
        <v>0</v>
      </c>
      <c r="H21" s="40"/>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row>
    <row r="22" s="4" customFormat="1" ht="26.1" customHeight="1" spans="1:38">
      <c r="A22" s="47" t="s">
        <v>71</v>
      </c>
      <c r="B22" s="32" t="s">
        <v>84</v>
      </c>
      <c r="C22" s="33"/>
      <c r="D22" s="34"/>
      <c r="E22" s="35"/>
      <c r="F22" s="36">
        <f t="shared" si="0"/>
        <v>0</v>
      </c>
      <c r="H22" s="40"/>
      <c r="I22" s="40"/>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row>
    <row r="23" s="4" customFormat="1" ht="26.1" customHeight="1" spans="1:38">
      <c r="A23" s="47" t="s">
        <v>85</v>
      </c>
      <c r="B23" s="48" t="s">
        <v>86</v>
      </c>
      <c r="C23" s="49" t="s">
        <v>81</v>
      </c>
      <c r="D23" s="50">
        <v>16</v>
      </c>
      <c r="E23" s="51"/>
      <c r="F23" s="36">
        <f t="shared" si="0"/>
        <v>0</v>
      </c>
      <c r="H23" s="40"/>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row>
    <row r="24" s="4" customFormat="1" ht="26.1" customHeight="1" spans="1:38">
      <c r="A24" s="47" t="s">
        <v>87</v>
      </c>
      <c r="B24" s="48" t="s">
        <v>88</v>
      </c>
      <c r="C24" s="49" t="s">
        <v>81</v>
      </c>
      <c r="D24" s="50">
        <v>3</v>
      </c>
      <c r="E24" s="51"/>
      <c r="F24" s="36">
        <f t="shared" si="0"/>
        <v>0</v>
      </c>
      <c r="H24" s="40"/>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row>
    <row r="25" s="4" customFormat="1" ht="26.1" customHeight="1" spans="1:38">
      <c r="A25" s="47" t="s">
        <v>73</v>
      </c>
      <c r="B25" s="48" t="s">
        <v>89</v>
      </c>
      <c r="C25" s="49"/>
      <c r="D25" s="50"/>
      <c r="E25" s="51"/>
      <c r="F25" s="36">
        <f t="shared" si="0"/>
        <v>0</v>
      </c>
      <c r="H25" s="40"/>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row>
    <row r="26" s="4" customFormat="1" ht="26.1" customHeight="1" spans="1:38">
      <c r="A26" s="47" t="s">
        <v>90</v>
      </c>
      <c r="B26" s="48" t="s">
        <v>91</v>
      </c>
      <c r="C26" s="49" t="s">
        <v>81</v>
      </c>
      <c r="D26" s="50">
        <v>22</v>
      </c>
      <c r="E26" s="51"/>
      <c r="F26" s="36">
        <f t="shared" si="0"/>
        <v>0</v>
      </c>
      <c r="H26" s="40"/>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row>
    <row r="27" s="4" customFormat="1" ht="26.1" customHeight="1" spans="1:38">
      <c r="A27" s="47" t="s">
        <v>92</v>
      </c>
      <c r="B27" s="32" t="s">
        <v>93</v>
      </c>
      <c r="C27" s="33"/>
      <c r="D27" s="34"/>
      <c r="E27" s="35"/>
      <c r="F27" s="36">
        <f t="shared" si="0"/>
        <v>0</v>
      </c>
      <c r="H27" s="40"/>
      <c r="I27" s="40"/>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row>
    <row r="28" s="4" customFormat="1" ht="26.1" customHeight="1" spans="1:38">
      <c r="A28" s="47" t="s">
        <v>94</v>
      </c>
      <c r="B28" s="48" t="s">
        <v>95</v>
      </c>
      <c r="C28" s="49" t="s">
        <v>81</v>
      </c>
      <c r="D28" s="50">
        <v>9</v>
      </c>
      <c r="E28" s="51"/>
      <c r="F28" s="36">
        <f t="shared" si="0"/>
        <v>0</v>
      </c>
      <c r="H28" s="40"/>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row>
    <row r="29" s="4" customFormat="1" ht="26.1" customHeight="1" spans="1:38">
      <c r="A29" s="47" t="s">
        <v>96</v>
      </c>
      <c r="B29" s="48" t="s">
        <v>97</v>
      </c>
      <c r="C29" s="49" t="s">
        <v>81</v>
      </c>
      <c r="D29" s="50">
        <v>19</v>
      </c>
      <c r="E29" s="51"/>
      <c r="F29" s="36">
        <f t="shared" si="0"/>
        <v>0</v>
      </c>
      <c r="H29" s="40"/>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row>
    <row r="30" s="4" customFormat="1" ht="26.1" customHeight="1" spans="1:38">
      <c r="A30" s="47" t="s">
        <v>98</v>
      </c>
      <c r="B30" s="32" t="s">
        <v>99</v>
      </c>
      <c r="C30" s="33"/>
      <c r="D30" s="34"/>
      <c r="E30" s="35"/>
      <c r="F30" s="36">
        <f t="shared" si="0"/>
        <v>0</v>
      </c>
      <c r="H30" s="40"/>
      <c r="I30" s="40"/>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row>
    <row r="31" s="4" customFormat="1" ht="26.1" customHeight="1" spans="1:38">
      <c r="A31" s="47" t="s">
        <v>100</v>
      </c>
      <c r="B31" s="48" t="s">
        <v>101</v>
      </c>
      <c r="C31" s="49" t="s">
        <v>81</v>
      </c>
      <c r="D31" s="50">
        <v>33</v>
      </c>
      <c r="E31" s="51"/>
      <c r="F31" s="36">
        <f t="shared" si="0"/>
        <v>0</v>
      </c>
      <c r="H31" s="40"/>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row>
    <row r="32" s="4" customFormat="1" ht="26.1" customHeight="1" spans="1:38">
      <c r="A32" s="47" t="s">
        <v>102</v>
      </c>
      <c r="B32" s="32" t="s">
        <v>103</v>
      </c>
      <c r="C32" s="33"/>
      <c r="D32" s="34"/>
      <c r="E32" s="35"/>
      <c r="F32" s="36">
        <f t="shared" si="0"/>
        <v>0</v>
      </c>
      <c r="H32" s="40"/>
      <c r="I32" s="40"/>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row>
    <row r="33" s="4" customFormat="1" ht="26.1" customHeight="1" spans="1:38">
      <c r="A33" s="47" t="s">
        <v>104</v>
      </c>
      <c r="B33" s="48" t="s">
        <v>105</v>
      </c>
      <c r="C33" s="49" t="s">
        <v>81</v>
      </c>
      <c r="D33" s="50">
        <v>32</v>
      </c>
      <c r="E33" s="51"/>
      <c r="F33" s="36">
        <f t="shared" si="0"/>
        <v>0</v>
      </c>
      <c r="H33" s="40"/>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row>
    <row r="34" s="4" customFormat="1" ht="26.1" customHeight="1" spans="1:38">
      <c r="A34" s="47" t="s">
        <v>106</v>
      </c>
      <c r="B34" s="48" t="s">
        <v>107</v>
      </c>
      <c r="C34" s="49"/>
      <c r="D34" s="50"/>
      <c r="E34" s="51"/>
      <c r="F34" s="36">
        <f t="shared" si="0"/>
        <v>0</v>
      </c>
      <c r="H34" s="40"/>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row>
    <row r="35" s="4" customFormat="1" ht="26.1" customHeight="1" spans="1:38">
      <c r="A35" s="47" t="s">
        <v>108</v>
      </c>
      <c r="B35" s="48" t="s">
        <v>109</v>
      </c>
      <c r="C35" s="49" t="s">
        <v>81</v>
      </c>
      <c r="D35" s="50">
        <v>57</v>
      </c>
      <c r="E35" s="51"/>
      <c r="F35" s="36">
        <f t="shared" si="0"/>
        <v>0</v>
      </c>
      <c r="H35" s="40"/>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row>
    <row r="36" s="4" customFormat="1" ht="26.1" customHeight="1" spans="1:38">
      <c r="A36" s="47" t="s">
        <v>110</v>
      </c>
      <c r="B36" s="48" t="s">
        <v>111</v>
      </c>
      <c r="C36" s="49"/>
      <c r="D36" s="50"/>
      <c r="E36" s="51"/>
      <c r="F36" s="36">
        <f t="shared" si="0"/>
        <v>0</v>
      </c>
      <c r="H36" s="40"/>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row>
    <row r="37" s="4" customFormat="1" ht="26.1" customHeight="1" spans="1:38">
      <c r="A37" s="47" t="s">
        <v>112</v>
      </c>
      <c r="B37" s="48" t="s">
        <v>113</v>
      </c>
      <c r="C37" s="49" t="s">
        <v>81</v>
      </c>
      <c r="D37" s="50">
        <v>67</v>
      </c>
      <c r="E37" s="51"/>
      <c r="F37" s="36">
        <f t="shared" si="0"/>
        <v>0</v>
      </c>
      <c r="H37" s="40"/>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row>
    <row r="38" s="4" customFormat="1" ht="26.1" customHeight="1" spans="1:38">
      <c r="A38" s="47" t="s">
        <v>114</v>
      </c>
      <c r="B38" s="32" t="s">
        <v>115</v>
      </c>
      <c r="C38" s="28"/>
      <c r="D38" s="34"/>
      <c r="E38" s="52"/>
      <c r="F38" s="36">
        <f t="shared" si="0"/>
        <v>0</v>
      </c>
      <c r="H38" s="40"/>
      <c r="I38" s="40"/>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row>
    <row r="39" s="4" customFormat="1" ht="26.1" customHeight="1" spans="1:38">
      <c r="A39" s="47" t="s">
        <v>116</v>
      </c>
      <c r="B39" s="48" t="s">
        <v>117</v>
      </c>
      <c r="C39" s="49" t="s">
        <v>81</v>
      </c>
      <c r="D39" s="50">
        <v>25</v>
      </c>
      <c r="E39" s="51"/>
      <c r="F39" s="36">
        <f t="shared" si="0"/>
        <v>0</v>
      </c>
      <c r="H39" s="40"/>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row>
    <row r="40" s="4" customFormat="1" ht="26.1" customHeight="1" spans="1:38">
      <c r="A40" s="47" t="s">
        <v>118</v>
      </c>
      <c r="B40" s="48" t="s">
        <v>119</v>
      </c>
      <c r="C40" s="49"/>
      <c r="D40" s="50"/>
      <c r="E40" s="51"/>
      <c r="F40" s="36">
        <f t="shared" ref="F40:F65" si="1">ROUND(D40*E40,0)</f>
        <v>0</v>
      </c>
      <c r="H40" s="40"/>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row>
    <row r="41" s="4" customFormat="1" ht="26.1" customHeight="1" spans="1:38">
      <c r="A41" s="47" t="s">
        <v>120</v>
      </c>
      <c r="B41" s="48" t="s">
        <v>121</v>
      </c>
      <c r="C41" s="49" t="s">
        <v>81</v>
      </c>
      <c r="D41" s="50">
        <v>26</v>
      </c>
      <c r="E41" s="51"/>
      <c r="F41" s="36">
        <f t="shared" si="1"/>
        <v>0</v>
      </c>
      <c r="H41" s="40"/>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row>
    <row r="42" s="4" customFormat="1" ht="26.1" customHeight="1" spans="1:38">
      <c r="A42" s="47" t="s">
        <v>122</v>
      </c>
      <c r="B42" s="32" t="s">
        <v>123</v>
      </c>
      <c r="C42" s="28"/>
      <c r="D42" s="34"/>
      <c r="E42" s="52"/>
      <c r="F42" s="36">
        <f t="shared" si="1"/>
        <v>0</v>
      </c>
      <c r="H42" s="40"/>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7"/>
      <c r="AI42" s="57"/>
      <c r="AJ42" s="57"/>
      <c r="AK42" s="57"/>
      <c r="AL42" s="57"/>
    </row>
    <row r="43" s="4" customFormat="1" ht="26.1" customHeight="1" spans="1:38">
      <c r="A43" s="47" t="s">
        <v>124</v>
      </c>
      <c r="B43" s="48" t="s">
        <v>125</v>
      </c>
      <c r="C43" s="49" t="s">
        <v>81</v>
      </c>
      <c r="D43" s="50">
        <v>49</v>
      </c>
      <c r="E43" s="51"/>
      <c r="F43" s="36">
        <f t="shared" si="1"/>
        <v>0</v>
      </c>
      <c r="H43" s="40"/>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7"/>
      <c r="AK43" s="57"/>
      <c r="AL43" s="57"/>
    </row>
    <row r="44" s="4" customFormat="1" ht="26.1" customHeight="1" spans="1:38">
      <c r="A44" s="47" t="s">
        <v>126</v>
      </c>
      <c r="B44" s="32" t="s">
        <v>127</v>
      </c>
      <c r="C44" s="33"/>
      <c r="D44" s="34"/>
      <c r="E44" s="35"/>
      <c r="F44" s="36">
        <f t="shared" si="1"/>
        <v>0</v>
      </c>
      <c r="H44" s="40"/>
      <c r="I44" s="40"/>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7"/>
      <c r="AI44" s="57"/>
      <c r="AJ44" s="57"/>
      <c r="AK44" s="57"/>
      <c r="AL44" s="57"/>
    </row>
    <row r="45" s="4" customFormat="1" ht="26.1" customHeight="1" spans="1:38">
      <c r="A45" s="47" t="s">
        <v>128</v>
      </c>
      <c r="B45" s="48" t="s">
        <v>129</v>
      </c>
      <c r="C45" s="49" t="s">
        <v>81</v>
      </c>
      <c r="D45" s="50">
        <v>74</v>
      </c>
      <c r="E45" s="51"/>
      <c r="F45" s="36">
        <f t="shared" si="1"/>
        <v>0</v>
      </c>
      <c r="H45" s="40"/>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row>
    <row r="46" s="4" customFormat="1" ht="26.1" customHeight="1" spans="1:38">
      <c r="A46" s="47" t="s">
        <v>130</v>
      </c>
      <c r="B46" s="48" t="s">
        <v>131</v>
      </c>
      <c r="C46" s="49"/>
      <c r="D46" s="50"/>
      <c r="E46" s="51"/>
      <c r="F46" s="36">
        <f t="shared" si="1"/>
        <v>0</v>
      </c>
      <c r="H46" s="40"/>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7"/>
      <c r="AI46" s="57"/>
      <c r="AJ46" s="57"/>
      <c r="AK46" s="57"/>
      <c r="AL46" s="57"/>
    </row>
    <row r="47" s="4" customFormat="1" ht="26.1" customHeight="1" spans="1:38">
      <c r="A47" s="47" t="s">
        <v>132</v>
      </c>
      <c r="B47" s="48" t="s">
        <v>133</v>
      </c>
      <c r="C47" s="49" t="s">
        <v>81</v>
      </c>
      <c r="D47" s="50">
        <v>30</v>
      </c>
      <c r="E47" s="51"/>
      <c r="F47" s="36">
        <f t="shared" si="1"/>
        <v>0</v>
      </c>
      <c r="H47" s="40"/>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row>
    <row r="48" s="4" customFormat="1" ht="26.1" customHeight="1" spans="1:38">
      <c r="A48" s="47" t="s">
        <v>134</v>
      </c>
      <c r="B48" s="48" t="s">
        <v>135</v>
      </c>
      <c r="C48" s="49"/>
      <c r="D48" s="50"/>
      <c r="E48" s="51"/>
      <c r="F48" s="36">
        <f t="shared" si="1"/>
        <v>0</v>
      </c>
      <c r="H48" s="40"/>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row>
    <row r="49" s="4" customFormat="1" ht="26.1" customHeight="1" spans="1:38">
      <c r="A49" s="47" t="s">
        <v>136</v>
      </c>
      <c r="B49" s="48" t="s">
        <v>137</v>
      </c>
      <c r="C49" s="49" t="s">
        <v>81</v>
      </c>
      <c r="D49" s="50">
        <v>20</v>
      </c>
      <c r="E49" s="51"/>
      <c r="F49" s="36">
        <f t="shared" si="1"/>
        <v>0</v>
      </c>
      <c r="H49" s="40"/>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57"/>
      <c r="AL49" s="57"/>
    </row>
    <row r="50" s="4" customFormat="1" ht="26.1" customHeight="1" spans="1:38">
      <c r="A50" s="47" t="s">
        <v>138</v>
      </c>
      <c r="B50" s="48" t="s">
        <v>139</v>
      </c>
      <c r="C50" s="49"/>
      <c r="D50" s="50"/>
      <c r="E50" s="51"/>
      <c r="F50" s="36">
        <f t="shared" si="1"/>
        <v>0</v>
      </c>
      <c r="H50" s="40"/>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57"/>
      <c r="AL50" s="57"/>
    </row>
    <row r="51" s="4" customFormat="1" ht="26.1" customHeight="1" spans="1:38">
      <c r="A51" s="47" t="s">
        <v>140</v>
      </c>
      <c r="B51" s="48" t="s">
        <v>141</v>
      </c>
      <c r="C51" s="49" t="s">
        <v>81</v>
      </c>
      <c r="D51" s="50">
        <v>76</v>
      </c>
      <c r="E51" s="51"/>
      <c r="F51" s="36">
        <f t="shared" si="1"/>
        <v>0</v>
      </c>
      <c r="H51" s="40"/>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57"/>
      <c r="AJ51" s="57"/>
      <c r="AK51" s="57"/>
      <c r="AL51" s="57"/>
    </row>
    <row r="52" s="4" customFormat="1" ht="26.1" customHeight="1" spans="1:38">
      <c r="A52" s="47" t="s">
        <v>142</v>
      </c>
      <c r="B52" s="48" t="s">
        <v>143</v>
      </c>
      <c r="C52" s="49"/>
      <c r="D52" s="50"/>
      <c r="E52" s="51"/>
      <c r="F52" s="36">
        <f t="shared" si="1"/>
        <v>0</v>
      </c>
      <c r="H52" s="40"/>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7"/>
      <c r="AI52" s="57"/>
      <c r="AJ52" s="57"/>
      <c r="AK52" s="57"/>
      <c r="AL52" s="57"/>
    </row>
    <row r="53" s="4" customFormat="1" ht="26.1" customHeight="1" spans="1:38">
      <c r="A53" s="47" t="s">
        <v>144</v>
      </c>
      <c r="B53" s="48" t="s">
        <v>145</v>
      </c>
      <c r="C53" s="49" t="s">
        <v>81</v>
      </c>
      <c r="D53" s="50">
        <v>72</v>
      </c>
      <c r="E53" s="51"/>
      <c r="F53" s="36">
        <f t="shared" si="1"/>
        <v>0</v>
      </c>
      <c r="H53" s="40"/>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row>
    <row r="54" s="4" customFormat="1" ht="26.1" customHeight="1" spans="1:38">
      <c r="A54" s="47" t="s">
        <v>146</v>
      </c>
      <c r="B54" s="48" t="s">
        <v>147</v>
      </c>
      <c r="C54" s="49"/>
      <c r="D54" s="50"/>
      <c r="E54" s="51"/>
      <c r="F54" s="36">
        <f t="shared" si="1"/>
        <v>0</v>
      </c>
      <c r="H54" s="40"/>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57"/>
      <c r="AL54" s="57"/>
    </row>
    <row r="55" s="4" customFormat="1" ht="26.1" customHeight="1" spans="1:38">
      <c r="A55" s="47" t="s">
        <v>148</v>
      </c>
      <c r="B55" s="32" t="s">
        <v>149</v>
      </c>
      <c r="C55" s="33" t="s">
        <v>81</v>
      </c>
      <c r="D55" s="34">
        <v>2</v>
      </c>
      <c r="E55" s="35"/>
      <c r="F55" s="36">
        <f t="shared" si="1"/>
        <v>0</v>
      </c>
      <c r="H55" s="40"/>
      <c r="I55" s="40"/>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7"/>
      <c r="AI55" s="57"/>
      <c r="AJ55" s="57"/>
      <c r="AK55" s="57"/>
      <c r="AL55" s="57"/>
    </row>
    <row r="56" s="4" customFormat="1" ht="26.1" customHeight="1" spans="1:38">
      <c r="A56" s="47" t="s">
        <v>150</v>
      </c>
      <c r="B56" s="32" t="s">
        <v>151</v>
      </c>
      <c r="C56" s="33" t="s">
        <v>81</v>
      </c>
      <c r="D56" s="34">
        <v>2</v>
      </c>
      <c r="E56" s="35"/>
      <c r="F56" s="36">
        <f t="shared" si="1"/>
        <v>0</v>
      </c>
      <c r="H56" s="40"/>
      <c r="I56" s="40"/>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7"/>
      <c r="AI56" s="57"/>
      <c r="AJ56" s="57"/>
      <c r="AK56" s="57"/>
      <c r="AL56" s="57"/>
    </row>
    <row r="57" s="4" customFormat="1" ht="26.1" customHeight="1" spans="1:38">
      <c r="A57" s="47" t="s">
        <v>152</v>
      </c>
      <c r="B57" s="32" t="s">
        <v>153</v>
      </c>
      <c r="C57" s="33"/>
      <c r="D57" s="34"/>
      <c r="E57" s="35"/>
      <c r="F57" s="36">
        <f t="shared" si="1"/>
        <v>0</v>
      </c>
      <c r="H57" s="40"/>
      <c r="I57" s="40"/>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7"/>
      <c r="AI57" s="57"/>
      <c r="AJ57" s="57"/>
      <c r="AK57" s="57"/>
      <c r="AL57" s="57"/>
    </row>
    <row r="58" s="4" customFormat="1" ht="26.1" customHeight="1" spans="1:38">
      <c r="A58" s="47" t="s">
        <v>154</v>
      </c>
      <c r="B58" s="32" t="s">
        <v>155</v>
      </c>
      <c r="C58" s="33" t="s">
        <v>81</v>
      </c>
      <c r="D58" s="34">
        <v>10</v>
      </c>
      <c r="E58" s="35"/>
      <c r="F58" s="36">
        <f t="shared" si="1"/>
        <v>0</v>
      </c>
      <c r="H58" s="40"/>
      <c r="I58" s="40"/>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7"/>
      <c r="AI58" s="57"/>
      <c r="AJ58" s="57"/>
      <c r="AK58" s="57"/>
      <c r="AL58" s="57"/>
    </row>
    <row r="59" s="4" customFormat="1" ht="26.1" customHeight="1" spans="1:38">
      <c r="A59" s="47" t="s">
        <v>156</v>
      </c>
      <c r="B59" s="32" t="s">
        <v>157</v>
      </c>
      <c r="C59" s="33" t="s">
        <v>81</v>
      </c>
      <c r="D59" s="34">
        <v>2</v>
      </c>
      <c r="E59" s="52"/>
      <c r="F59" s="36">
        <f t="shared" si="1"/>
        <v>0</v>
      </c>
      <c r="H59" s="40"/>
      <c r="I59" s="40"/>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7"/>
      <c r="AI59" s="57"/>
      <c r="AJ59" s="57"/>
      <c r="AK59" s="57"/>
      <c r="AL59" s="57"/>
    </row>
    <row r="60" s="4" customFormat="1" ht="26.1" customHeight="1" spans="1:38">
      <c r="A60" s="47" t="s">
        <v>158</v>
      </c>
      <c r="B60" s="32" t="s">
        <v>159</v>
      </c>
      <c r="C60" s="33"/>
      <c r="D60" s="34"/>
      <c r="E60" s="52"/>
      <c r="F60" s="36">
        <f t="shared" si="1"/>
        <v>0</v>
      </c>
      <c r="H60" s="40"/>
      <c r="I60" s="40"/>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row>
    <row r="61" ht="24" customHeight="1" spans="1:9">
      <c r="A61" s="47" t="s">
        <v>160</v>
      </c>
      <c r="B61" s="69" t="s">
        <v>161</v>
      </c>
      <c r="C61" s="28" t="s">
        <v>162</v>
      </c>
      <c r="D61" s="36">
        <v>902</v>
      </c>
      <c r="E61" s="36"/>
      <c r="F61" s="36">
        <f t="shared" si="1"/>
        <v>0</v>
      </c>
      <c r="G61" s="1"/>
      <c r="I61" s="26"/>
    </row>
    <row r="62" s="4" customFormat="1" ht="26.1" customHeight="1" spans="1:38">
      <c r="A62" s="47" t="s">
        <v>163</v>
      </c>
      <c r="B62" s="32" t="s">
        <v>164</v>
      </c>
      <c r="C62" s="33"/>
      <c r="D62" s="34"/>
      <c r="E62" s="52"/>
      <c r="F62" s="36">
        <f t="shared" si="1"/>
        <v>0</v>
      </c>
      <c r="H62" s="40"/>
      <c r="I62" s="40"/>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7"/>
      <c r="AI62" s="57"/>
      <c r="AJ62" s="57"/>
      <c r="AK62" s="57"/>
      <c r="AL62" s="57"/>
    </row>
    <row r="63" s="4" customFormat="1" ht="26.1" customHeight="1" spans="1:38">
      <c r="A63" s="47" t="s">
        <v>165</v>
      </c>
      <c r="B63" s="32" t="s">
        <v>166</v>
      </c>
      <c r="C63" s="33"/>
      <c r="D63" s="34"/>
      <c r="E63" s="52"/>
      <c r="F63" s="36">
        <f t="shared" si="1"/>
        <v>0</v>
      </c>
      <c r="H63" s="40"/>
      <c r="I63" s="40"/>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57"/>
    </row>
    <row r="64" s="4" customFormat="1" ht="26.1" customHeight="1" spans="1:38">
      <c r="A64" s="47" t="s">
        <v>68</v>
      </c>
      <c r="B64" s="32" t="s">
        <v>167</v>
      </c>
      <c r="C64" s="33" t="s">
        <v>81</v>
      </c>
      <c r="D64" s="34">
        <v>150</v>
      </c>
      <c r="E64" s="35"/>
      <c r="F64" s="36">
        <f t="shared" si="1"/>
        <v>0</v>
      </c>
      <c r="H64" s="40"/>
      <c r="I64" s="40"/>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7"/>
      <c r="AI64" s="57"/>
      <c r="AJ64" s="57"/>
      <c r="AK64" s="57"/>
      <c r="AL64" s="57"/>
    </row>
    <row r="65" s="4" customFormat="1" ht="26.1" customHeight="1" spans="1:38">
      <c r="A65" s="47" t="s">
        <v>71</v>
      </c>
      <c r="B65" s="32" t="s">
        <v>168</v>
      </c>
      <c r="C65" s="33" t="s">
        <v>81</v>
      </c>
      <c r="D65" s="34">
        <v>150</v>
      </c>
      <c r="E65" s="35"/>
      <c r="F65" s="36">
        <f t="shared" si="1"/>
        <v>0</v>
      </c>
      <c r="H65" s="40"/>
      <c r="I65" s="40"/>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57"/>
      <c r="AK65" s="57"/>
      <c r="AL65" s="57"/>
    </row>
    <row r="66" s="6" customFormat="1" ht="26.1" customHeight="1" spans="1:38">
      <c r="A66" s="19" t="s">
        <v>169</v>
      </c>
      <c r="B66" s="20"/>
      <c r="C66" s="20"/>
      <c r="D66" s="20"/>
      <c r="E66" s="21"/>
      <c r="F66" s="62">
        <f>SUM(F6:F65)</f>
        <v>0</v>
      </c>
      <c r="H66" s="63"/>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row>
    <row r="71" spans="10:10">
      <c r="J71" s="71"/>
    </row>
  </sheetData>
  <sheetProtection password="C727" sheet="1" objects="1"/>
  <protectedRanges>
    <protectedRange sqref="E7:E65" name="区域1" securityDescriptor="O:WDG:WDD:"/>
  </protectedRanges>
  <mergeCells count="9">
    <mergeCell ref="A1:G1"/>
    <mergeCell ref="A2:G2"/>
    <mergeCell ref="A3:G3"/>
    <mergeCell ref="E4:F4"/>
    <mergeCell ref="A66:E66"/>
    <mergeCell ref="A4:A5"/>
    <mergeCell ref="B4:B5"/>
    <mergeCell ref="C4:C5"/>
    <mergeCell ref="D4:D5"/>
  </mergeCells>
  <printOptions horizontalCentered="1"/>
  <pageMargins left="0.393055555555556" right="0.313888888888889" top="0.590277777777778" bottom="0.590277777777778" header="0.707638888888889" footer="0.313888888888889"/>
  <pageSetup paperSize="9" orientation="portrait" horizontalDpi="300" verticalDpi="300"/>
  <headerFooter alignWithMargins="0">
    <oddFooter>&amp;C&amp;10响应人代表签字（盖章）：</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97"/>
  <sheetViews>
    <sheetView showZeros="0" topLeftCell="A34" workbookViewId="0">
      <selection activeCell="G46" sqref="G46"/>
    </sheetView>
  </sheetViews>
  <sheetFormatPr defaultColWidth="9" defaultRowHeight="14.25"/>
  <cols>
    <col min="1" max="1" width="7.375" style="7" customWidth="1"/>
    <col min="2" max="2" width="31" style="8" customWidth="1"/>
    <col min="3" max="3" width="5.75" style="7" customWidth="1"/>
    <col min="4" max="4" width="10.125" style="9" customWidth="1"/>
    <col min="5" max="5" width="9.25" style="10" customWidth="1"/>
    <col min="6" max="6" width="13.75" style="11" customWidth="1"/>
    <col min="8" max="8" width="11" style="12" customWidth="1"/>
    <col min="9" max="9" width="15.75" style="13" customWidth="1"/>
    <col min="10" max="10" width="12.75" style="14" customWidth="1"/>
    <col min="11" max="38" width="9" style="14"/>
    <col min="39" max="16384" width="9" style="15"/>
  </cols>
  <sheetData>
    <row r="1" ht="36" customHeight="1" spans="1:10">
      <c r="A1" s="16" t="s">
        <v>36</v>
      </c>
      <c r="B1" s="16"/>
      <c r="C1" s="16"/>
      <c r="D1" s="16"/>
      <c r="E1" s="16"/>
      <c r="F1" s="16"/>
      <c r="G1" s="16"/>
      <c r="H1" s="17"/>
      <c r="I1" s="17"/>
      <c r="J1" s="17"/>
    </row>
    <row r="2" s="1" customFormat="1" ht="29" customHeight="1" spans="1:38">
      <c r="A2" s="18" t="s">
        <v>170</v>
      </c>
      <c r="B2" s="18"/>
      <c r="C2" s="18"/>
      <c r="D2" s="18"/>
      <c r="E2" s="18"/>
      <c r="F2" s="18"/>
      <c r="G2" s="18"/>
      <c r="H2" s="17"/>
      <c r="I2" s="17"/>
      <c r="J2" s="17"/>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row>
    <row r="3" s="2" customFormat="1" ht="27" customHeight="1" spans="1:38">
      <c r="A3" s="19" t="s">
        <v>171</v>
      </c>
      <c r="B3" s="20"/>
      <c r="C3" s="20"/>
      <c r="D3" s="20"/>
      <c r="E3" s="20"/>
      <c r="F3" s="20"/>
      <c r="G3" s="21"/>
      <c r="H3" s="22"/>
      <c r="I3" s="54"/>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row>
    <row r="4" s="1" customFormat="1" ht="20" customHeight="1" spans="1:38">
      <c r="A4" s="23" t="s">
        <v>38</v>
      </c>
      <c r="B4" s="23" t="s">
        <v>39</v>
      </c>
      <c r="C4" s="23" t="s">
        <v>40</v>
      </c>
      <c r="D4" s="23" t="s">
        <v>41</v>
      </c>
      <c r="E4" s="24" t="s">
        <v>42</v>
      </c>
      <c r="F4" s="24"/>
      <c r="G4" s="25" t="s">
        <v>27</v>
      </c>
      <c r="H4" s="26"/>
      <c r="I4" s="26"/>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row>
    <row r="5" s="1" customFormat="1" ht="20" customHeight="1" spans="1:38">
      <c r="A5" s="27"/>
      <c r="B5" s="27"/>
      <c r="C5" s="27"/>
      <c r="D5" s="27"/>
      <c r="E5" s="24" t="s">
        <v>43</v>
      </c>
      <c r="F5" s="28" t="s">
        <v>44</v>
      </c>
      <c r="H5" s="26"/>
      <c r="I5" s="26"/>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row>
    <row r="6" s="1" customFormat="1" ht="24" customHeight="1" spans="1:38">
      <c r="A6" s="29">
        <v>702</v>
      </c>
      <c r="B6" s="30" t="s">
        <v>52</v>
      </c>
      <c r="C6" s="23"/>
      <c r="D6" s="28"/>
      <c r="E6" s="31"/>
      <c r="F6" s="28"/>
      <c r="H6" s="26"/>
      <c r="I6" s="26"/>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row>
    <row r="7" s="3" customFormat="1" ht="26.1" customHeight="1" spans="1:38">
      <c r="A7" s="28" t="s">
        <v>172</v>
      </c>
      <c r="B7" s="32" t="s">
        <v>173</v>
      </c>
      <c r="C7" s="33" t="s">
        <v>55</v>
      </c>
      <c r="D7" s="34">
        <v>7107.2</v>
      </c>
      <c r="E7" s="35"/>
      <c r="F7" s="36">
        <f>ROUND(D7*E7,0)</f>
        <v>0</v>
      </c>
      <c r="G7" s="4"/>
      <c r="H7" s="37"/>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row>
    <row r="8" s="4" customFormat="1" ht="26.1" customHeight="1" spans="1:38">
      <c r="A8" s="38">
        <v>703</v>
      </c>
      <c r="B8" s="39" t="s">
        <v>56</v>
      </c>
      <c r="C8" s="33"/>
      <c r="D8" s="34"/>
      <c r="E8" s="35"/>
      <c r="F8" s="36">
        <f t="shared" ref="F8:F39" si="0">ROUND(D8*E8,0)</f>
        <v>0</v>
      </c>
      <c r="H8" s="40"/>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row>
    <row r="9" s="1" customFormat="1" ht="24" customHeight="1" spans="1:38">
      <c r="A9" s="28" t="s">
        <v>57</v>
      </c>
      <c r="B9" s="41" t="s">
        <v>58</v>
      </c>
      <c r="C9" s="33"/>
      <c r="F9" s="36">
        <f t="shared" si="0"/>
        <v>0</v>
      </c>
      <c r="H9" s="26"/>
      <c r="I9" s="26"/>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row>
    <row r="10" s="5" customFormat="1" ht="24" customHeight="1" spans="1:38">
      <c r="A10" s="28" t="s">
        <v>174</v>
      </c>
      <c r="B10" s="32" t="s">
        <v>175</v>
      </c>
      <c r="C10" s="33" t="s">
        <v>61</v>
      </c>
      <c r="D10" s="34">
        <v>1157.6</v>
      </c>
      <c r="E10" s="35"/>
      <c r="F10" s="36">
        <f t="shared" si="0"/>
        <v>0</v>
      </c>
      <c r="G10" s="1"/>
      <c r="H10" s="42"/>
      <c r="I10" s="42"/>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row>
    <row r="11" s="5" customFormat="1" ht="24" customHeight="1" spans="1:38">
      <c r="A11" s="28" t="s">
        <v>176</v>
      </c>
      <c r="B11" s="32" t="s">
        <v>177</v>
      </c>
      <c r="C11" s="33" t="s">
        <v>61</v>
      </c>
      <c r="D11" s="34">
        <v>3170.5</v>
      </c>
      <c r="E11" s="35"/>
      <c r="F11" s="36">
        <f t="shared" si="0"/>
        <v>0</v>
      </c>
      <c r="G11" s="1"/>
      <c r="H11" s="42"/>
      <c r="I11" s="42"/>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row>
    <row r="12" s="1" customFormat="1" ht="24" customHeight="1" spans="1:38">
      <c r="A12" s="28" t="s">
        <v>62</v>
      </c>
      <c r="B12" s="32" t="s">
        <v>63</v>
      </c>
      <c r="C12" s="33"/>
      <c r="D12" s="34"/>
      <c r="E12" s="35"/>
      <c r="F12" s="36">
        <f t="shared" si="0"/>
        <v>0</v>
      </c>
      <c r="H12" s="26"/>
      <c r="I12" s="26"/>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row>
    <row r="13" s="5" customFormat="1" ht="24" customHeight="1" spans="1:38">
      <c r="A13" s="28" t="s">
        <v>178</v>
      </c>
      <c r="B13" s="32" t="s">
        <v>179</v>
      </c>
      <c r="C13" s="33" t="s">
        <v>61</v>
      </c>
      <c r="D13" s="34">
        <v>842.6</v>
      </c>
      <c r="E13" s="35"/>
      <c r="F13" s="36">
        <f t="shared" si="0"/>
        <v>0</v>
      </c>
      <c r="G13" s="1"/>
      <c r="H13" s="42"/>
      <c r="I13" s="42"/>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row>
    <row r="14" s="1" customFormat="1" ht="24" customHeight="1" spans="1:38">
      <c r="A14" s="38">
        <v>704</v>
      </c>
      <c r="B14" s="43" t="s">
        <v>75</v>
      </c>
      <c r="C14" s="44"/>
      <c r="D14" s="45"/>
      <c r="E14" s="46"/>
      <c r="F14" s="36">
        <f t="shared" si="0"/>
        <v>0</v>
      </c>
      <c r="H14" s="26"/>
      <c r="I14" s="26"/>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row>
    <row r="15" s="1" customFormat="1" ht="24" customHeight="1" spans="1:38">
      <c r="A15" s="28" t="s">
        <v>76</v>
      </c>
      <c r="B15" s="41" t="s">
        <v>77</v>
      </c>
      <c r="C15" s="44"/>
      <c r="D15" s="45"/>
      <c r="E15" s="46"/>
      <c r="F15" s="36">
        <f t="shared" si="0"/>
        <v>0</v>
      </c>
      <c r="H15" s="26"/>
      <c r="I15" s="26"/>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row>
    <row r="16" s="1" customFormat="1" ht="24" customHeight="1" spans="1:38">
      <c r="A16" s="47" t="s">
        <v>68</v>
      </c>
      <c r="B16" s="41" t="s">
        <v>78</v>
      </c>
      <c r="C16" s="44"/>
      <c r="D16" s="45"/>
      <c r="E16" s="46"/>
      <c r="F16" s="36">
        <f t="shared" si="0"/>
        <v>0</v>
      </c>
      <c r="H16" s="26"/>
      <c r="I16" s="26"/>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row>
    <row r="17" s="3" customFormat="1" ht="26.1" customHeight="1" spans="1:38">
      <c r="A17" s="47" t="s">
        <v>180</v>
      </c>
      <c r="B17" s="32" t="s">
        <v>181</v>
      </c>
      <c r="C17" s="33" t="s">
        <v>81</v>
      </c>
      <c r="D17" s="34">
        <v>204</v>
      </c>
      <c r="E17" s="35"/>
      <c r="F17" s="36">
        <f t="shared" si="0"/>
        <v>0</v>
      </c>
      <c r="G17" s="4"/>
      <c r="H17" s="37"/>
      <c r="I17" s="59"/>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row>
    <row r="18" s="3" customFormat="1" ht="26.1" customHeight="1" spans="1:38">
      <c r="A18" s="47" t="s">
        <v>182</v>
      </c>
      <c r="B18" s="32" t="s">
        <v>183</v>
      </c>
      <c r="C18" s="33" t="s">
        <v>81</v>
      </c>
      <c r="D18" s="34">
        <v>6</v>
      </c>
      <c r="E18" s="35"/>
      <c r="F18" s="36">
        <f t="shared" si="0"/>
        <v>0</v>
      </c>
      <c r="G18" s="4"/>
      <c r="H18" s="37"/>
      <c r="I18" s="37"/>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row>
    <row r="19" s="3" customFormat="1" ht="26.1" customHeight="1" spans="1:38">
      <c r="A19" s="47" t="s">
        <v>184</v>
      </c>
      <c r="B19" s="32" t="s">
        <v>185</v>
      </c>
      <c r="C19" s="33" t="s">
        <v>81</v>
      </c>
      <c r="D19" s="34">
        <v>25</v>
      </c>
      <c r="E19" s="35"/>
      <c r="F19" s="36">
        <f t="shared" si="0"/>
        <v>0</v>
      </c>
      <c r="G19" s="4"/>
      <c r="H19" s="37"/>
      <c r="I19" s="37"/>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row>
    <row r="20" s="3" customFormat="1" ht="26.1" customHeight="1" spans="1:38">
      <c r="A20" s="47" t="s">
        <v>186</v>
      </c>
      <c r="B20" s="32" t="s">
        <v>187</v>
      </c>
      <c r="C20" s="33" t="s">
        <v>81</v>
      </c>
      <c r="D20" s="34">
        <v>101</v>
      </c>
      <c r="E20" s="35"/>
      <c r="F20" s="36">
        <f t="shared" si="0"/>
        <v>0</v>
      </c>
      <c r="G20" s="4"/>
      <c r="H20" s="37"/>
      <c r="I20" s="37"/>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row>
    <row r="21" s="3" customFormat="1" ht="26.1" customHeight="1" spans="1:38">
      <c r="A21" s="47" t="s">
        <v>188</v>
      </c>
      <c r="B21" s="32" t="s">
        <v>189</v>
      </c>
      <c r="C21" s="33" t="s">
        <v>81</v>
      </c>
      <c r="D21" s="34">
        <v>23</v>
      </c>
      <c r="E21" s="35"/>
      <c r="F21" s="36">
        <f t="shared" si="0"/>
        <v>0</v>
      </c>
      <c r="G21" s="4"/>
      <c r="H21" s="37"/>
      <c r="I21" s="37"/>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row>
    <row r="22" s="3" customFormat="1" ht="26.1" customHeight="1" spans="1:38">
      <c r="A22" s="47" t="s">
        <v>190</v>
      </c>
      <c r="B22" s="32" t="s">
        <v>191</v>
      </c>
      <c r="C22" s="33" t="s">
        <v>81</v>
      </c>
      <c r="D22" s="34">
        <v>63</v>
      </c>
      <c r="E22" s="35"/>
      <c r="F22" s="36">
        <f t="shared" si="0"/>
        <v>0</v>
      </c>
      <c r="G22" s="4"/>
      <c r="H22" s="37"/>
      <c r="I22" s="37"/>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row>
    <row r="23" s="3" customFormat="1" ht="26.1" customHeight="1" spans="1:38">
      <c r="A23" s="47" t="s">
        <v>192</v>
      </c>
      <c r="B23" s="32" t="s">
        <v>193</v>
      </c>
      <c r="C23" s="33" t="s">
        <v>81</v>
      </c>
      <c r="D23" s="34">
        <v>106</v>
      </c>
      <c r="E23" s="35"/>
      <c r="F23" s="36">
        <f t="shared" si="0"/>
        <v>0</v>
      </c>
      <c r="G23" s="4"/>
      <c r="H23" s="37"/>
      <c r="I23" s="37"/>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row>
    <row r="24" s="4" customFormat="1" ht="26.1" customHeight="1" spans="1:38">
      <c r="A24" s="47" t="s">
        <v>71</v>
      </c>
      <c r="B24" s="32" t="s">
        <v>84</v>
      </c>
      <c r="C24" s="33"/>
      <c r="D24" s="34"/>
      <c r="E24" s="35"/>
      <c r="F24" s="36">
        <f t="shared" si="0"/>
        <v>0</v>
      </c>
      <c r="H24" s="40"/>
      <c r="I24" s="40"/>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row>
    <row r="25" s="3" customFormat="1" ht="26.1" customHeight="1" spans="1:38">
      <c r="A25" s="47" t="s">
        <v>194</v>
      </c>
      <c r="B25" s="32" t="s">
        <v>195</v>
      </c>
      <c r="C25" s="33" t="s">
        <v>81</v>
      </c>
      <c r="D25" s="34">
        <v>24</v>
      </c>
      <c r="E25" s="35"/>
      <c r="F25" s="36">
        <f t="shared" si="0"/>
        <v>0</v>
      </c>
      <c r="G25" s="4"/>
      <c r="H25" s="37"/>
      <c r="I25" s="37"/>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row>
    <row r="26" s="3" customFormat="1" ht="30" customHeight="1" spans="1:38">
      <c r="A26" s="47" t="s">
        <v>196</v>
      </c>
      <c r="B26" s="32" t="s">
        <v>197</v>
      </c>
      <c r="C26" s="33" t="s">
        <v>81</v>
      </c>
      <c r="D26" s="34">
        <v>9</v>
      </c>
      <c r="E26" s="35"/>
      <c r="F26" s="36">
        <f t="shared" si="0"/>
        <v>0</v>
      </c>
      <c r="G26" s="4"/>
      <c r="H26" s="37"/>
      <c r="I26" s="59"/>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row>
    <row r="27" s="4" customFormat="1" ht="26.1" customHeight="1" spans="1:38">
      <c r="A27" s="47" t="s">
        <v>73</v>
      </c>
      <c r="B27" s="48" t="s">
        <v>89</v>
      </c>
      <c r="C27" s="49"/>
      <c r="D27" s="50"/>
      <c r="E27" s="51"/>
      <c r="F27" s="36">
        <f t="shared" si="0"/>
        <v>0</v>
      </c>
      <c r="H27" s="40"/>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row>
    <row r="28" s="3" customFormat="1" ht="26.1" customHeight="1" spans="1:38">
      <c r="A28" s="47" t="s">
        <v>198</v>
      </c>
      <c r="B28" s="32" t="s">
        <v>199</v>
      </c>
      <c r="C28" s="33" t="s">
        <v>81</v>
      </c>
      <c r="D28" s="34">
        <v>8</v>
      </c>
      <c r="E28" s="35"/>
      <c r="F28" s="36">
        <f t="shared" si="0"/>
        <v>0</v>
      </c>
      <c r="G28" s="4"/>
      <c r="H28" s="37"/>
      <c r="I28" s="37"/>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row>
    <row r="29" s="4" customFormat="1" ht="26.1" customHeight="1" spans="1:38">
      <c r="A29" s="47" t="s">
        <v>200</v>
      </c>
      <c r="B29" s="32" t="s">
        <v>201</v>
      </c>
      <c r="C29" s="33"/>
      <c r="D29" s="34"/>
      <c r="E29" s="35"/>
      <c r="F29" s="36">
        <f t="shared" si="0"/>
        <v>0</v>
      </c>
      <c r="H29" s="40"/>
      <c r="I29" s="40"/>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row>
    <row r="30" s="3" customFormat="1" ht="26.1" customHeight="1" spans="1:38">
      <c r="A30" s="47" t="s">
        <v>202</v>
      </c>
      <c r="B30" s="32" t="s">
        <v>203</v>
      </c>
      <c r="C30" s="33" t="s">
        <v>81</v>
      </c>
      <c r="D30" s="34">
        <v>9</v>
      </c>
      <c r="E30" s="35"/>
      <c r="F30" s="36">
        <f t="shared" si="0"/>
        <v>0</v>
      </c>
      <c r="G30" s="4"/>
      <c r="H30" s="37"/>
      <c r="I30" s="37"/>
      <c r="J30" s="56"/>
      <c r="K30" s="60"/>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row>
    <row r="31" s="4" customFormat="1" ht="26.1" customHeight="1" spans="1:38">
      <c r="A31" s="47" t="s">
        <v>204</v>
      </c>
      <c r="B31" s="32" t="s">
        <v>205</v>
      </c>
      <c r="C31" s="33"/>
      <c r="D31" s="34"/>
      <c r="E31" s="35"/>
      <c r="F31" s="36">
        <f t="shared" si="0"/>
        <v>0</v>
      </c>
      <c r="H31" s="40"/>
      <c r="I31" s="40"/>
      <c r="J31" s="57"/>
      <c r="K31" s="61"/>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row>
    <row r="32" s="3" customFormat="1" ht="26.1" customHeight="1" spans="1:38">
      <c r="A32" s="47" t="s">
        <v>206</v>
      </c>
      <c r="B32" s="32" t="s">
        <v>207</v>
      </c>
      <c r="C32" s="33" t="s">
        <v>81</v>
      </c>
      <c r="D32" s="34">
        <v>4</v>
      </c>
      <c r="E32" s="35"/>
      <c r="F32" s="36">
        <f t="shared" si="0"/>
        <v>0</v>
      </c>
      <c r="G32" s="4"/>
      <c r="H32" s="37"/>
      <c r="I32" s="37"/>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row>
    <row r="33" s="4" customFormat="1" ht="26.1" customHeight="1" spans="1:38">
      <c r="A33" s="47" t="s">
        <v>92</v>
      </c>
      <c r="B33" s="32" t="s">
        <v>93</v>
      </c>
      <c r="C33" s="33"/>
      <c r="D33" s="34"/>
      <c r="E33" s="35"/>
      <c r="F33" s="36">
        <f t="shared" si="0"/>
        <v>0</v>
      </c>
      <c r="H33" s="40"/>
      <c r="I33" s="40"/>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row>
    <row r="34" s="3" customFormat="1" ht="26.1" customHeight="1" spans="1:38">
      <c r="A34" s="47" t="s">
        <v>208</v>
      </c>
      <c r="B34" s="32" t="s">
        <v>209</v>
      </c>
      <c r="C34" s="33" t="s">
        <v>81</v>
      </c>
      <c r="D34" s="34">
        <v>9</v>
      </c>
      <c r="E34" s="35"/>
      <c r="F34" s="36">
        <f t="shared" si="0"/>
        <v>0</v>
      </c>
      <c r="G34" s="4"/>
      <c r="H34" s="37"/>
      <c r="I34" s="37"/>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row>
    <row r="35" s="4" customFormat="1" ht="26.1" customHeight="1" spans="1:38">
      <c r="A35" s="47" t="s">
        <v>210</v>
      </c>
      <c r="B35" s="48" t="s">
        <v>211</v>
      </c>
      <c r="C35" s="49"/>
      <c r="D35" s="50"/>
      <c r="E35" s="51"/>
      <c r="F35" s="36">
        <f t="shared" si="0"/>
        <v>0</v>
      </c>
      <c r="H35" s="40"/>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row>
    <row r="36" s="3" customFormat="1" ht="26.1" customHeight="1" spans="1:38">
      <c r="A36" s="47" t="s">
        <v>212</v>
      </c>
      <c r="B36" s="32" t="s">
        <v>213</v>
      </c>
      <c r="C36" s="33" t="s">
        <v>81</v>
      </c>
      <c r="D36" s="34">
        <v>4</v>
      </c>
      <c r="E36" s="35"/>
      <c r="F36" s="36">
        <f t="shared" si="0"/>
        <v>0</v>
      </c>
      <c r="G36" s="4"/>
      <c r="H36" s="37"/>
      <c r="I36" s="37"/>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row>
    <row r="37" s="4" customFormat="1" ht="26.1" customHeight="1" spans="1:38">
      <c r="A37" s="47" t="s">
        <v>98</v>
      </c>
      <c r="B37" s="32" t="s">
        <v>99</v>
      </c>
      <c r="C37" s="33"/>
      <c r="D37" s="34"/>
      <c r="E37" s="35"/>
      <c r="F37" s="36">
        <f t="shared" si="0"/>
        <v>0</v>
      </c>
      <c r="H37" s="40"/>
      <c r="I37" s="40"/>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row>
    <row r="38" s="3" customFormat="1" ht="26.1" customHeight="1" spans="1:38">
      <c r="A38" s="47" t="s">
        <v>214</v>
      </c>
      <c r="B38" s="32" t="s">
        <v>215</v>
      </c>
      <c r="C38" s="33" t="s">
        <v>81</v>
      </c>
      <c r="D38" s="34">
        <v>8</v>
      </c>
      <c r="E38" s="35"/>
      <c r="F38" s="36">
        <f t="shared" si="0"/>
        <v>0</v>
      </c>
      <c r="G38" s="4"/>
      <c r="H38" s="37"/>
      <c r="I38" s="37"/>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row>
    <row r="39" s="4" customFormat="1" ht="26.1" customHeight="1" spans="1:38">
      <c r="A39" s="47" t="s">
        <v>216</v>
      </c>
      <c r="B39" s="32" t="s">
        <v>217</v>
      </c>
      <c r="C39" s="33"/>
      <c r="D39" s="34"/>
      <c r="E39" s="35"/>
      <c r="F39" s="36">
        <f t="shared" si="0"/>
        <v>0</v>
      </c>
      <c r="H39" s="40"/>
      <c r="I39" s="40"/>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row>
    <row r="40" s="3" customFormat="1" ht="26.1" customHeight="1" spans="1:38">
      <c r="A40" s="47" t="s">
        <v>218</v>
      </c>
      <c r="B40" s="32" t="s">
        <v>219</v>
      </c>
      <c r="C40" s="33" t="s">
        <v>81</v>
      </c>
      <c r="D40" s="34">
        <v>11</v>
      </c>
      <c r="E40" s="35"/>
      <c r="F40" s="36">
        <f t="shared" ref="F40:F71" si="1">ROUND(D40*E40,0)</f>
        <v>0</v>
      </c>
      <c r="G40" s="4"/>
      <c r="H40" s="37"/>
      <c r="I40" s="37"/>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row>
    <row r="41" s="3" customFormat="1" ht="26.1" customHeight="1" spans="1:38">
      <c r="A41" s="47" t="s">
        <v>220</v>
      </c>
      <c r="B41" s="32" t="s">
        <v>221</v>
      </c>
      <c r="C41" s="33" t="s">
        <v>81</v>
      </c>
      <c r="D41" s="34">
        <v>73</v>
      </c>
      <c r="E41" s="35"/>
      <c r="F41" s="36">
        <f t="shared" si="1"/>
        <v>0</v>
      </c>
      <c r="G41" s="4"/>
      <c r="H41" s="37"/>
      <c r="I41" s="37"/>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row>
    <row r="42" s="4" customFormat="1" ht="26.1" customHeight="1" spans="1:38">
      <c r="A42" s="47" t="s">
        <v>102</v>
      </c>
      <c r="B42" s="32" t="s">
        <v>103</v>
      </c>
      <c r="C42" s="33"/>
      <c r="D42" s="34"/>
      <c r="E42" s="35"/>
      <c r="F42" s="36">
        <f t="shared" si="1"/>
        <v>0</v>
      </c>
      <c r="H42" s="40"/>
      <c r="I42" s="40"/>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7"/>
      <c r="AI42" s="57"/>
      <c r="AJ42" s="57"/>
      <c r="AK42" s="57"/>
      <c r="AL42" s="57"/>
    </row>
    <row r="43" s="3" customFormat="1" ht="26.1" customHeight="1" spans="1:38">
      <c r="A43" s="47" t="s">
        <v>222</v>
      </c>
      <c r="B43" s="32" t="s">
        <v>223</v>
      </c>
      <c r="C43" s="33" t="s">
        <v>81</v>
      </c>
      <c r="D43" s="34">
        <v>5</v>
      </c>
      <c r="E43" s="35"/>
      <c r="F43" s="36">
        <f t="shared" si="1"/>
        <v>0</v>
      </c>
      <c r="G43" s="4"/>
      <c r="H43" s="37"/>
      <c r="I43" s="37"/>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row>
    <row r="44" s="4" customFormat="1" ht="26.1" customHeight="1" spans="1:38">
      <c r="A44" s="47" t="s">
        <v>106</v>
      </c>
      <c r="B44" s="48" t="s">
        <v>107</v>
      </c>
      <c r="C44" s="49"/>
      <c r="D44" s="50"/>
      <c r="E44" s="51"/>
      <c r="F44" s="36">
        <f t="shared" si="1"/>
        <v>0</v>
      </c>
      <c r="H44" s="40"/>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7"/>
      <c r="AI44" s="57"/>
      <c r="AJ44" s="57"/>
      <c r="AK44" s="57"/>
      <c r="AL44" s="57"/>
    </row>
    <row r="45" s="3" customFormat="1" ht="25.5" customHeight="1" spans="1:38">
      <c r="A45" s="47" t="s">
        <v>224</v>
      </c>
      <c r="B45" s="32" t="s">
        <v>225</v>
      </c>
      <c r="C45" s="33" t="s">
        <v>81</v>
      </c>
      <c r="D45" s="34">
        <v>4</v>
      </c>
      <c r="E45" s="35"/>
      <c r="F45" s="36">
        <f t="shared" si="1"/>
        <v>0</v>
      </c>
      <c r="G45" s="4"/>
      <c r="H45" s="37"/>
      <c r="I45" s="37"/>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row>
    <row r="46" s="4" customFormat="1" ht="26.1" customHeight="1" spans="1:38">
      <c r="A46" s="47" t="s">
        <v>110</v>
      </c>
      <c r="B46" s="48" t="s">
        <v>111</v>
      </c>
      <c r="C46" s="49"/>
      <c r="D46" s="50"/>
      <c r="E46" s="51"/>
      <c r="F46" s="36">
        <f t="shared" si="1"/>
        <v>0</v>
      </c>
      <c r="H46" s="40"/>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7"/>
      <c r="AI46" s="57"/>
      <c r="AJ46" s="57"/>
      <c r="AK46" s="57"/>
      <c r="AL46" s="57"/>
    </row>
    <row r="47" s="3" customFormat="1" ht="26.1" customHeight="1" spans="1:38">
      <c r="A47" s="47" t="s">
        <v>226</v>
      </c>
      <c r="B47" s="32" t="s">
        <v>227</v>
      </c>
      <c r="C47" s="33" t="s">
        <v>81</v>
      </c>
      <c r="D47" s="34">
        <v>7</v>
      </c>
      <c r="E47" s="35"/>
      <c r="F47" s="36">
        <f t="shared" si="1"/>
        <v>0</v>
      </c>
      <c r="G47" s="4"/>
      <c r="H47" s="37"/>
      <c r="I47" s="37"/>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row>
    <row r="48" s="4" customFormat="1" ht="26.1" customHeight="1" spans="1:38">
      <c r="A48" s="47" t="s">
        <v>228</v>
      </c>
      <c r="B48" s="48" t="s">
        <v>229</v>
      </c>
      <c r="C48" s="49"/>
      <c r="D48" s="50"/>
      <c r="E48" s="51"/>
      <c r="F48" s="36">
        <f t="shared" si="1"/>
        <v>0</v>
      </c>
      <c r="H48" s="40"/>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row>
    <row r="49" s="3" customFormat="1" ht="26.1" customHeight="1" spans="1:38">
      <c r="A49" s="47" t="s">
        <v>230</v>
      </c>
      <c r="B49" s="32" t="s">
        <v>231</v>
      </c>
      <c r="C49" s="33" t="s">
        <v>81</v>
      </c>
      <c r="D49" s="34">
        <v>5</v>
      </c>
      <c r="E49" s="35"/>
      <c r="F49" s="36">
        <f t="shared" si="1"/>
        <v>0</v>
      </c>
      <c r="G49" s="4"/>
      <c r="H49" s="37"/>
      <c r="I49" s="37"/>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row>
    <row r="50" s="3" customFormat="1" ht="26.1" customHeight="1" spans="1:38">
      <c r="A50" s="47" t="s">
        <v>232</v>
      </c>
      <c r="B50" s="32" t="s">
        <v>233</v>
      </c>
      <c r="C50" s="28" t="s">
        <v>81</v>
      </c>
      <c r="D50" s="34">
        <v>272</v>
      </c>
      <c r="E50" s="52"/>
      <c r="F50" s="36">
        <f t="shared" si="1"/>
        <v>0</v>
      </c>
      <c r="G50" s="4"/>
      <c r="H50" s="37"/>
      <c r="I50" s="37"/>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row>
    <row r="51" s="4" customFormat="1" ht="26.1" customHeight="1" spans="1:38">
      <c r="A51" s="47" t="s">
        <v>114</v>
      </c>
      <c r="B51" s="32" t="s">
        <v>115</v>
      </c>
      <c r="C51" s="28"/>
      <c r="D51" s="34"/>
      <c r="E51" s="52"/>
      <c r="F51" s="36">
        <f t="shared" si="1"/>
        <v>0</v>
      </c>
      <c r="H51" s="40"/>
      <c r="I51" s="40"/>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57"/>
      <c r="AJ51" s="57"/>
      <c r="AK51" s="57"/>
      <c r="AL51" s="57"/>
    </row>
    <row r="52" s="3" customFormat="1" ht="26.1" customHeight="1" spans="1:38">
      <c r="A52" s="47" t="s">
        <v>234</v>
      </c>
      <c r="B52" s="32" t="s">
        <v>235</v>
      </c>
      <c r="C52" s="33" t="s">
        <v>81</v>
      </c>
      <c r="D52" s="34">
        <v>8</v>
      </c>
      <c r="E52" s="35"/>
      <c r="F52" s="36">
        <f t="shared" si="1"/>
        <v>0</v>
      </c>
      <c r="G52" s="4"/>
      <c r="H52" s="37"/>
      <c r="I52" s="37"/>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row>
    <row r="53" s="4" customFormat="1" ht="26.1" customHeight="1" spans="1:38">
      <c r="A53" s="47" t="s">
        <v>118</v>
      </c>
      <c r="B53" s="48" t="s">
        <v>119</v>
      </c>
      <c r="C53" s="49"/>
      <c r="D53" s="50"/>
      <c r="E53" s="51"/>
      <c r="F53" s="36">
        <f t="shared" si="1"/>
        <v>0</v>
      </c>
      <c r="H53" s="40"/>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row>
    <row r="54" s="3" customFormat="1" ht="26.1" customHeight="1" spans="1:38">
      <c r="A54" s="47" t="s">
        <v>236</v>
      </c>
      <c r="B54" s="32" t="s">
        <v>237</v>
      </c>
      <c r="C54" s="33" t="s">
        <v>81</v>
      </c>
      <c r="D54" s="34">
        <v>230</v>
      </c>
      <c r="E54" s="52"/>
      <c r="F54" s="36">
        <f t="shared" si="1"/>
        <v>0</v>
      </c>
      <c r="G54" s="4"/>
      <c r="H54" s="37"/>
      <c r="I54" s="37"/>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row>
    <row r="55" s="4" customFormat="1" ht="26.1" customHeight="1" spans="1:38">
      <c r="A55" s="47" t="s">
        <v>238</v>
      </c>
      <c r="B55" s="32" t="s">
        <v>239</v>
      </c>
      <c r="C55" s="28"/>
      <c r="D55" s="34"/>
      <c r="E55" s="52"/>
      <c r="F55" s="36">
        <f t="shared" si="1"/>
        <v>0</v>
      </c>
      <c r="H55" s="40"/>
      <c r="I55" s="40"/>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7"/>
      <c r="AI55" s="57"/>
      <c r="AJ55" s="57"/>
      <c r="AK55" s="57"/>
      <c r="AL55" s="57"/>
    </row>
    <row r="56" s="3" customFormat="1" ht="26.1" customHeight="1" spans="1:38">
      <c r="A56" s="47" t="s">
        <v>240</v>
      </c>
      <c r="B56" s="32" t="s">
        <v>241</v>
      </c>
      <c r="C56" s="33" t="s">
        <v>81</v>
      </c>
      <c r="D56" s="34">
        <v>128</v>
      </c>
      <c r="E56" s="35"/>
      <c r="F56" s="36">
        <f t="shared" si="1"/>
        <v>0</v>
      </c>
      <c r="G56" s="4"/>
      <c r="H56" s="37"/>
      <c r="I56" s="37"/>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row>
    <row r="57" s="4" customFormat="1" ht="26.1" customHeight="1" spans="1:38">
      <c r="A57" s="47" t="s">
        <v>242</v>
      </c>
      <c r="B57" s="32" t="s">
        <v>243</v>
      </c>
      <c r="C57" s="33"/>
      <c r="D57" s="34"/>
      <c r="E57" s="35"/>
      <c r="F57" s="36">
        <f t="shared" si="1"/>
        <v>0</v>
      </c>
      <c r="H57" s="40"/>
      <c r="I57" s="40"/>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7"/>
      <c r="AI57" s="57"/>
      <c r="AJ57" s="57"/>
      <c r="AK57" s="57"/>
      <c r="AL57" s="57"/>
    </row>
    <row r="58" s="3" customFormat="1" ht="26.1" customHeight="1" spans="1:38">
      <c r="A58" s="47" t="s">
        <v>244</v>
      </c>
      <c r="B58" s="32" t="s">
        <v>245</v>
      </c>
      <c r="C58" s="28" t="s">
        <v>81</v>
      </c>
      <c r="D58" s="34">
        <v>102</v>
      </c>
      <c r="E58" s="52"/>
      <c r="F58" s="36">
        <f t="shared" si="1"/>
        <v>0</v>
      </c>
      <c r="G58" s="4"/>
      <c r="H58" s="37"/>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row>
    <row r="59" s="4" customFormat="1" ht="26.1" customHeight="1" spans="1:38">
      <c r="A59" s="47" t="s">
        <v>122</v>
      </c>
      <c r="B59" s="32" t="s">
        <v>123</v>
      </c>
      <c r="C59" s="28"/>
      <c r="D59" s="34"/>
      <c r="E59" s="52"/>
      <c r="F59" s="36">
        <f t="shared" si="1"/>
        <v>0</v>
      </c>
      <c r="H59" s="40"/>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7"/>
      <c r="AI59" s="57"/>
      <c r="AJ59" s="57"/>
      <c r="AK59" s="57"/>
      <c r="AL59" s="57"/>
    </row>
    <row r="60" s="3" customFormat="1" ht="26.1" customHeight="1" spans="1:38">
      <c r="A60" s="47" t="s">
        <v>246</v>
      </c>
      <c r="B60" s="32" t="s">
        <v>247</v>
      </c>
      <c r="C60" s="28" t="s">
        <v>81</v>
      </c>
      <c r="D60" s="34">
        <v>203</v>
      </c>
      <c r="E60" s="52"/>
      <c r="F60" s="36">
        <f t="shared" si="1"/>
        <v>0</v>
      </c>
      <c r="G60" s="4"/>
      <c r="H60" s="37"/>
      <c r="I60" s="37"/>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row>
    <row r="61" s="4" customFormat="1" ht="26.1" customHeight="1" spans="1:38">
      <c r="A61" s="47" t="s">
        <v>248</v>
      </c>
      <c r="B61" s="48" t="s">
        <v>249</v>
      </c>
      <c r="C61" s="49"/>
      <c r="D61" s="50"/>
      <c r="E61" s="51"/>
      <c r="F61" s="36">
        <f t="shared" si="1"/>
        <v>0</v>
      </c>
      <c r="H61" s="40"/>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row>
    <row r="62" s="3" customFormat="1" ht="26.1" customHeight="1" spans="1:38">
      <c r="A62" s="47" t="s">
        <v>250</v>
      </c>
      <c r="B62" s="32" t="s">
        <v>251</v>
      </c>
      <c r="C62" s="33" t="s">
        <v>81</v>
      </c>
      <c r="D62" s="34">
        <v>169</v>
      </c>
      <c r="E62" s="35"/>
      <c r="F62" s="36">
        <f t="shared" si="1"/>
        <v>0</v>
      </c>
      <c r="G62" s="4"/>
      <c r="H62" s="37"/>
      <c r="I62" s="37"/>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row>
    <row r="63" s="4" customFormat="1" ht="26.1" customHeight="1" spans="1:38">
      <c r="A63" s="47" t="s">
        <v>126</v>
      </c>
      <c r="B63" s="32" t="s">
        <v>127</v>
      </c>
      <c r="C63" s="33"/>
      <c r="D63" s="34"/>
      <c r="E63" s="35"/>
      <c r="F63" s="36">
        <f t="shared" si="1"/>
        <v>0</v>
      </c>
      <c r="H63" s="40"/>
      <c r="I63" s="40"/>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57"/>
    </row>
    <row r="64" s="3" customFormat="1" ht="26.1" customHeight="1" spans="1:38">
      <c r="A64" s="47" t="s">
        <v>252</v>
      </c>
      <c r="B64" s="48" t="s">
        <v>253</v>
      </c>
      <c r="C64" s="49" t="s">
        <v>81</v>
      </c>
      <c r="D64" s="50">
        <v>17</v>
      </c>
      <c r="E64" s="51"/>
      <c r="F64" s="36">
        <f t="shared" si="1"/>
        <v>0</v>
      </c>
      <c r="G64" s="4"/>
      <c r="H64" s="37"/>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row>
    <row r="65" s="3" customFormat="1" ht="26.1" customHeight="1" spans="1:38">
      <c r="A65" s="47" t="s">
        <v>254</v>
      </c>
      <c r="B65" s="48" t="s">
        <v>255</v>
      </c>
      <c r="C65" s="49" t="s">
        <v>81</v>
      </c>
      <c r="D65" s="50">
        <v>212</v>
      </c>
      <c r="E65" s="51"/>
      <c r="F65" s="36">
        <f t="shared" si="1"/>
        <v>0</v>
      </c>
      <c r="G65" s="4"/>
      <c r="H65" s="37"/>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row>
    <row r="66" s="4" customFormat="1" ht="26.1" customHeight="1" spans="1:38">
      <c r="A66" s="47" t="s">
        <v>256</v>
      </c>
      <c r="B66" s="48" t="s">
        <v>257</v>
      </c>
      <c r="C66" s="49"/>
      <c r="D66" s="50"/>
      <c r="E66" s="51"/>
      <c r="F66" s="36">
        <f t="shared" si="1"/>
        <v>0</v>
      </c>
      <c r="H66" s="40"/>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7"/>
      <c r="AI66" s="57"/>
      <c r="AJ66" s="57"/>
      <c r="AK66" s="57"/>
      <c r="AL66" s="57"/>
    </row>
    <row r="67" s="3" customFormat="1" ht="26.1" customHeight="1" spans="1:38">
      <c r="A67" s="47" t="s">
        <v>258</v>
      </c>
      <c r="B67" s="48" t="s">
        <v>259</v>
      </c>
      <c r="C67" s="49" t="s">
        <v>81</v>
      </c>
      <c r="D67" s="50">
        <v>9</v>
      </c>
      <c r="E67" s="51"/>
      <c r="F67" s="36">
        <f t="shared" si="1"/>
        <v>0</v>
      </c>
      <c r="G67" s="4"/>
      <c r="H67" s="37"/>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row>
    <row r="68" s="3" customFormat="1" ht="26.1" customHeight="1" spans="1:38">
      <c r="A68" s="47" t="s">
        <v>260</v>
      </c>
      <c r="B68" s="48" t="s">
        <v>261</v>
      </c>
      <c r="C68" s="49" t="s">
        <v>81</v>
      </c>
      <c r="D68" s="50">
        <v>195</v>
      </c>
      <c r="E68" s="51"/>
      <c r="F68" s="36">
        <f t="shared" si="1"/>
        <v>0</v>
      </c>
      <c r="G68" s="4"/>
      <c r="H68" s="37"/>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row>
    <row r="69" s="4" customFormat="1" ht="26.1" customHeight="1" spans="1:38">
      <c r="A69" s="47" t="s">
        <v>262</v>
      </c>
      <c r="B69" s="32" t="s">
        <v>263</v>
      </c>
      <c r="C69" s="33"/>
      <c r="D69" s="34"/>
      <c r="E69" s="52"/>
      <c r="F69" s="36">
        <f t="shared" si="1"/>
        <v>0</v>
      </c>
      <c r="H69" s="40"/>
      <c r="I69" s="40"/>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row>
    <row r="70" s="4" customFormat="1" ht="26.1" customHeight="1" spans="1:38">
      <c r="A70" s="47" t="s">
        <v>68</v>
      </c>
      <c r="B70" s="48" t="s">
        <v>119</v>
      </c>
      <c r="C70" s="49"/>
      <c r="D70" s="50"/>
      <c r="E70" s="51"/>
      <c r="F70" s="36">
        <f t="shared" si="1"/>
        <v>0</v>
      </c>
      <c r="H70" s="40"/>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row>
    <row r="71" s="3" customFormat="1" ht="26.1" customHeight="1" spans="1:38">
      <c r="A71" s="47" t="s">
        <v>180</v>
      </c>
      <c r="B71" s="48" t="s">
        <v>264</v>
      </c>
      <c r="C71" s="49" t="s">
        <v>61</v>
      </c>
      <c r="D71" s="50">
        <v>493.3</v>
      </c>
      <c r="E71" s="51"/>
      <c r="F71" s="36">
        <f t="shared" si="1"/>
        <v>0</v>
      </c>
      <c r="G71" s="4"/>
      <c r="H71" s="37"/>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row>
    <row r="72" s="4" customFormat="1" ht="26.1" customHeight="1" spans="1:38">
      <c r="A72" s="47" t="s">
        <v>71</v>
      </c>
      <c r="B72" s="48" t="s">
        <v>78</v>
      </c>
      <c r="C72" s="49"/>
      <c r="D72" s="50"/>
      <c r="E72" s="51"/>
      <c r="F72" s="36">
        <f t="shared" ref="F72:F91" si="2">ROUND(D72*E72,0)</f>
        <v>0</v>
      </c>
      <c r="H72" s="40"/>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7"/>
      <c r="AI72" s="57"/>
      <c r="AJ72" s="57"/>
      <c r="AK72" s="57"/>
      <c r="AL72" s="57"/>
    </row>
    <row r="73" s="3" customFormat="1" ht="26.1" customHeight="1" spans="1:38">
      <c r="A73" s="47" t="s">
        <v>194</v>
      </c>
      <c r="B73" s="48" t="s">
        <v>265</v>
      </c>
      <c r="C73" s="49" t="s">
        <v>61</v>
      </c>
      <c r="D73" s="50">
        <v>191.1</v>
      </c>
      <c r="E73" s="51"/>
      <c r="F73" s="36">
        <f t="shared" si="2"/>
        <v>0</v>
      </c>
      <c r="G73" s="4"/>
      <c r="H73" s="37"/>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row>
    <row r="74" s="4" customFormat="1" ht="26.1" customHeight="1" spans="1:38">
      <c r="A74" s="47" t="s">
        <v>73</v>
      </c>
      <c r="B74" s="48" t="s">
        <v>266</v>
      </c>
      <c r="C74" s="49"/>
      <c r="D74" s="50"/>
      <c r="E74" s="51"/>
      <c r="F74" s="36">
        <f t="shared" si="2"/>
        <v>0</v>
      </c>
      <c r="H74" s="40"/>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57"/>
      <c r="AL74" s="57"/>
    </row>
    <row r="75" s="3" customFormat="1" ht="26.1" customHeight="1" spans="1:38">
      <c r="A75" s="47" t="s">
        <v>198</v>
      </c>
      <c r="B75" s="48" t="s">
        <v>267</v>
      </c>
      <c r="C75" s="49" t="s">
        <v>61</v>
      </c>
      <c r="D75" s="50">
        <v>55</v>
      </c>
      <c r="E75" s="51"/>
      <c r="F75" s="36">
        <f t="shared" si="2"/>
        <v>0</v>
      </c>
      <c r="G75" s="4"/>
      <c r="H75" s="37"/>
      <c r="I75" s="56"/>
      <c r="J75" s="56"/>
      <c r="K75" s="56"/>
      <c r="L75" s="56"/>
      <c r="M75" s="56"/>
      <c r="N75" s="56"/>
      <c r="O75" s="56"/>
      <c r="P75" s="56"/>
      <c r="Q75" s="56"/>
      <c r="R75" s="56"/>
      <c r="S75" s="56"/>
      <c r="T75" s="56"/>
      <c r="U75" s="56"/>
      <c r="V75" s="56"/>
      <c r="W75" s="56"/>
      <c r="X75" s="56"/>
      <c r="Y75" s="56"/>
      <c r="Z75" s="56"/>
      <c r="AA75" s="56"/>
      <c r="AB75" s="56"/>
      <c r="AC75" s="56"/>
      <c r="AD75" s="56"/>
      <c r="AE75" s="56"/>
      <c r="AF75" s="56"/>
      <c r="AG75" s="56"/>
      <c r="AH75" s="56"/>
      <c r="AI75" s="56"/>
      <c r="AJ75" s="56"/>
      <c r="AK75" s="56"/>
      <c r="AL75" s="56"/>
    </row>
    <row r="76" s="3" customFormat="1" ht="26.1" customHeight="1" spans="1:38">
      <c r="A76" s="47" t="s">
        <v>90</v>
      </c>
      <c r="B76" s="48" t="s">
        <v>267</v>
      </c>
      <c r="C76" s="49" t="s">
        <v>61</v>
      </c>
      <c r="D76" s="50">
        <v>118.3</v>
      </c>
      <c r="E76" s="51"/>
      <c r="F76" s="36">
        <f t="shared" si="2"/>
        <v>0</v>
      </c>
      <c r="G76" s="4"/>
      <c r="H76" s="37"/>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row>
    <row r="77" s="4" customFormat="1" ht="26.1" customHeight="1" spans="1:38">
      <c r="A77" s="47" t="s">
        <v>200</v>
      </c>
      <c r="B77" s="48" t="s">
        <v>268</v>
      </c>
      <c r="C77" s="49"/>
      <c r="D77" s="50"/>
      <c r="E77" s="51"/>
      <c r="F77" s="36">
        <f t="shared" si="2"/>
        <v>0</v>
      </c>
      <c r="H77" s="40"/>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7"/>
      <c r="AI77" s="57"/>
      <c r="AJ77" s="57"/>
      <c r="AK77" s="57"/>
      <c r="AL77" s="57"/>
    </row>
    <row r="78" s="3" customFormat="1" ht="26.1" customHeight="1" spans="1:38">
      <c r="A78" s="47" t="s">
        <v>202</v>
      </c>
      <c r="B78" s="48" t="s">
        <v>269</v>
      </c>
      <c r="C78" s="49" t="s">
        <v>61</v>
      </c>
      <c r="D78" s="50">
        <v>102.65</v>
      </c>
      <c r="E78" s="51"/>
      <c r="F78" s="36">
        <f t="shared" si="2"/>
        <v>0</v>
      </c>
      <c r="G78" s="4"/>
      <c r="H78" s="37"/>
      <c r="I78" s="56"/>
      <c r="J78" s="56"/>
      <c r="K78" s="56"/>
      <c r="L78" s="56"/>
      <c r="M78" s="56"/>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row>
    <row r="79" s="4" customFormat="1" ht="26.1" customHeight="1" spans="1:38">
      <c r="A79" s="47" t="s">
        <v>204</v>
      </c>
      <c r="B79" s="48" t="s">
        <v>270</v>
      </c>
      <c r="C79" s="49"/>
      <c r="D79" s="50"/>
      <c r="E79" s="51"/>
      <c r="F79" s="36">
        <f t="shared" si="2"/>
        <v>0</v>
      </c>
      <c r="H79" s="40"/>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row>
    <row r="80" s="3" customFormat="1" ht="26.1" customHeight="1" spans="1:38">
      <c r="A80" s="47"/>
      <c r="B80" s="48" t="s">
        <v>271</v>
      </c>
      <c r="C80" s="49" t="s">
        <v>61</v>
      </c>
      <c r="D80" s="50">
        <v>234.3</v>
      </c>
      <c r="E80" s="51"/>
      <c r="F80" s="36">
        <f t="shared" si="2"/>
        <v>0</v>
      </c>
      <c r="G80" s="4"/>
      <c r="H80" s="37"/>
      <c r="I80" s="56"/>
      <c r="J80" s="56"/>
      <c r="K80" s="56"/>
      <c r="L80" s="56"/>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row>
    <row r="81" s="4" customFormat="1" ht="26.1" customHeight="1" spans="1:38">
      <c r="A81" s="47" t="s">
        <v>92</v>
      </c>
      <c r="B81" s="48" t="s">
        <v>272</v>
      </c>
      <c r="C81" s="49"/>
      <c r="D81" s="50"/>
      <c r="E81" s="51"/>
      <c r="F81" s="36">
        <f t="shared" si="2"/>
        <v>0</v>
      </c>
      <c r="H81" s="40"/>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7"/>
      <c r="AI81" s="57"/>
      <c r="AJ81" s="57"/>
      <c r="AK81" s="57"/>
      <c r="AL81" s="57"/>
    </row>
    <row r="82" s="3" customFormat="1" ht="26.1" customHeight="1" spans="1:38">
      <c r="A82" s="47"/>
      <c r="B82" s="48" t="s">
        <v>273</v>
      </c>
      <c r="C82" s="49" t="s">
        <v>61</v>
      </c>
      <c r="D82" s="50">
        <v>76.8</v>
      </c>
      <c r="E82" s="51"/>
      <c r="F82" s="36">
        <f t="shared" si="2"/>
        <v>0</v>
      </c>
      <c r="G82" s="4"/>
      <c r="H82" s="37"/>
      <c r="I82" s="56"/>
      <c r="J82" s="56"/>
      <c r="K82" s="56"/>
      <c r="L82" s="56"/>
      <c r="M82" s="56"/>
      <c r="N82" s="56"/>
      <c r="O82" s="56"/>
      <c r="P82" s="56"/>
      <c r="Q82" s="56"/>
      <c r="R82" s="56"/>
      <c r="S82" s="56"/>
      <c r="T82" s="56"/>
      <c r="U82" s="56"/>
      <c r="V82" s="56"/>
      <c r="W82" s="56"/>
      <c r="X82" s="56"/>
      <c r="Y82" s="56"/>
      <c r="Z82" s="56"/>
      <c r="AA82" s="56"/>
      <c r="AB82" s="56"/>
      <c r="AC82" s="56"/>
      <c r="AD82" s="56"/>
      <c r="AE82" s="56"/>
      <c r="AF82" s="56"/>
      <c r="AG82" s="56"/>
      <c r="AH82" s="56"/>
      <c r="AI82" s="56"/>
      <c r="AJ82" s="56"/>
      <c r="AK82" s="56"/>
      <c r="AL82" s="56"/>
    </row>
    <row r="83" s="4" customFormat="1" ht="26.1" customHeight="1" spans="1:38">
      <c r="A83" s="47" t="s">
        <v>210</v>
      </c>
      <c r="B83" s="48" t="s">
        <v>274</v>
      </c>
      <c r="C83" s="49"/>
      <c r="D83" s="50"/>
      <c r="E83" s="51"/>
      <c r="F83" s="36">
        <f t="shared" si="2"/>
        <v>0</v>
      </c>
      <c r="H83" s="40"/>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7"/>
      <c r="AI83" s="57"/>
      <c r="AJ83" s="57"/>
      <c r="AK83" s="57"/>
      <c r="AL83" s="57"/>
    </row>
    <row r="84" s="3" customFormat="1" ht="26.1" customHeight="1" spans="1:38">
      <c r="A84" s="47"/>
      <c r="B84" s="48" t="s">
        <v>275</v>
      </c>
      <c r="C84" s="49" t="s">
        <v>61</v>
      </c>
      <c r="D84" s="50">
        <v>273.6</v>
      </c>
      <c r="E84" s="51"/>
      <c r="F84" s="36">
        <f t="shared" si="2"/>
        <v>0</v>
      </c>
      <c r="G84" s="4"/>
      <c r="H84" s="37"/>
      <c r="I84" s="56"/>
      <c r="J84" s="56"/>
      <c r="K84" s="56"/>
      <c r="L84" s="56"/>
      <c r="M84" s="56"/>
      <c r="N84" s="56"/>
      <c r="O84" s="56"/>
      <c r="P84" s="56"/>
      <c r="Q84" s="56"/>
      <c r="R84" s="56"/>
      <c r="S84" s="56"/>
      <c r="T84" s="56"/>
      <c r="U84" s="56"/>
      <c r="V84" s="56"/>
      <c r="W84" s="56"/>
      <c r="X84" s="56"/>
      <c r="Y84" s="56"/>
      <c r="Z84" s="56"/>
      <c r="AA84" s="56"/>
      <c r="AB84" s="56"/>
      <c r="AC84" s="56"/>
      <c r="AD84" s="56"/>
      <c r="AE84" s="56"/>
      <c r="AF84" s="56"/>
      <c r="AG84" s="56"/>
      <c r="AH84" s="56"/>
      <c r="AI84" s="56"/>
      <c r="AJ84" s="56"/>
      <c r="AK84" s="56"/>
      <c r="AL84" s="56"/>
    </row>
    <row r="85" s="4" customFormat="1" ht="26.1" customHeight="1" spans="1:38">
      <c r="A85" s="47" t="s">
        <v>98</v>
      </c>
      <c r="B85" s="48" t="s">
        <v>276</v>
      </c>
      <c r="C85" s="49"/>
      <c r="D85" s="50"/>
      <c r="E85" s="51"/>
      <c r="F85" s="36">
        <f t="shared" si="2"/>
        <v>0</v>
      </c>
      <c r="H85" s="40"/>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7"/>
      <c r="AI85" s="57"/>
      <c r="AJ85" s="57"/>
      <c r="AK85" s="57"/>
      <c r="AL85" s="57"/>
    </row>
    <row r="86" s="3" customFormat="1" ht="26.1" customHeight="1" spans="1:38">
      <c r="A86" s="47"/>
      <c r="B86" s="48" t="s">
        <v>277</v>
      </c>
      <c r="C86" s="49" t="s">
        <v>61</v>
      </c>
      <c r="D86" s="50">
        <v>1269.2</v>
      </c>
      <c r="E86" s="51"/>
      <c r="F86" s="36">
        <f t="shared" si="2"/>
        <v>0</v>
      </c>
      <c r="G86" s="4"/>
      <c r="H86" s="37"/>
      <c r="I86" s="56"/>
      <c r="J86" s="56"/>
      <c r="K86" s="56"/>
      <c r="L86" s="56"/>
      <c r="M86" s="56"/>
      <c r="N86" s="56"/>
      <c r="O86" s="56"/>
      <c r="P86" s="56"/>
      <c r="Q86" s="56"/>
      <c r="R86" s="56"/>
      <c r="S86" s="56"/>
      <c r="T86" s="56"/>
      <c r="U86" s="56"/>
      <c r="V86" s="56"/>
      <c r="W86" s="56"/>
      <c r="X86" s="56"/>
      <c r="Y86" s="56"/>
      <c r="Z86" s="56"/>
      <c r="AA86" s="56"/>
      <c r="AB86" s="56"/>
      <c r="AC86" s="56"/>
      <c r="AD86" s="56"/>
      <c r="AE86" s="56"/>
      <c r="AF86" s="56"/>
      <c r="AG86" s="56"/>
      <c r="AH86" s="56"/>
      <c r="AI86" s="56"/>
      <c r="AJ86" s="56"/>
      <c r="AK86" s="56"/>
      <c r="AL86" s="56"/>
    </row>
    <row r="87" s="4" customFormat="1" ht="26.1" customHeight="1" spans="1:38">
      <c r="A87" s="47" t="s">
        <v>163</v>
      </c>
      <c r="B87" s="32" t="s">
        <v>164</v>
      </c>
      <c r="C87" s="33"/>
      <c r="D87" s="34"/>
      <c r="E87" s="52"/>
      <c r="F87" s="36">
        <f t="shared" si="2"/>
        <v>0</v>
      </c>
      <c r="H87" s="40"/>
      <c r="I87" s="57"/>
      <c r="J87" s="57"/>
      <c r="K87" s="57"/>
      <c r="L87" s="57"/>
      <c r="M87" s="57"/>
      <c r="N87" s="57"/>
      <c r="O87" s="57"/>
      <c r="P87" s="57"/>
      <c r="Q87" s="57"/>
      <c r="R87" s="57"/>
      <c r="S87" s="57"/>
      <c r="T87" s="57"/>
      <c r="U87" s="57"/>
      <c r="V87" s="57"/>
      <c r="W87" s="57"/>
      <c r="X87" s="57"/>
      <c r="Y87" s="57"/>
      <c r="Z87" s="57"/>
      <c r="AA87" s="57"/>
      <c r="AB87" s="57"/>
      <c r="AC87" s="57"/>
      <c r="AD87" s="57"/>
      <c r="AE87" s="57"/>
      <c r="AF87" s="57"/>
      <c r="AG87" s="57"/>
      <c r="AH87" s="57"/>
      <c r="AI87" s="57"/>
      <c r="AJ87" s="57"/>
      <c r="AK87" s="57"/>
      <c r="AL87" s="57"/>
    </row>
    <row r="88" s="4" customFormat="1" ht="26.1" customHeight="1" spans="1:38">
      <c r="A88" s="47" t="s">
        <v>165</v>
      </c>
      <c r="B88" s="32" t="s">
        <v>166</v>
      </c>
      <c r="C88" s="33"/>
      <c r="D88" s="34"/>
      <c r="E88" s="52"/>
      <c r="F88" s="36">
        <f t="shared" si="2"/>
        <v>0</v>
      </c>
      <c r="H88" s="40"/>
      <c r="I88" s="57"/>
      <c r="J88" s="57"/>
      <c r="K88" s="57"/>
      <c r="L88" s="57"/>
      <c r="M88" s="57"/>
      <c r="N88" s="57"/>
      <c r="O88" s="57"/>
      <c r="P88" s="57"/>
      <c r="Q88" s="57"/>
      <c r="R88" s="57"/>
      <c r="S88" s="57"/>
      <c r="T88" s="57"/>
      <c r="U88" s="57"/>
      <c r="V88" s="57"/>
      <c r="W88" s="57"/>
      <c r="X88" s="57"/>
      <c r="Y88" s="57"/>
      <c r="Z88" s="57"/>
      <c r="AA88" s="57"/>
      <c r="AB88" s="57"/>
      <c r="AC88" s="57"/>
      <c r="AD88" s="57"/>
      <c r="AE88" s="57"/>
      <c r="AF88" s="57"/>
      <c r="AG88" s="57"/>
      <c r="AH88" s="57"/>
      <c r="AI88" s="57"/>
      <c r="AJ88" s="57"/>
      <c r="AK88" s="57"/>
      <c r="AL88" s="57"/>
    </row>
    <row r="89" s="3" customFormat="1" ht="26.1" customHeight="1" spans="1:38">
      <c r="A89" s="47" t="s">
        <v>73</v>
      </c>
      <c r="B89" s="32" t="s">
        <v>278</v>
      </c>
      <c r="C89" s="33" t="s">
        <v>81</v>
      </c>
      <c r="D89" s="34">
        <v>1</v>
      </c>
      <c r="E89" s="35"/>
      <c r="F89" s="36">
        <f t="shared" si="2"/>
        <v>0</v>
      </c>
      <c r="G89" s="4"/>
      <c r="H89" s="37"/>
      <c r="I89" s="37"/>
      <c r="J89" s="56"/>
      <c r="K89" s="56"/>
      <c r="L89" s="56"/>
      <c r="M89" s="56"/>
      <c r="N89" s="56"/>
      <c r="O89" s="56"/>
      <c r="P89" s="56"/>
      <c r="Q89" s="56"/>
      <c r="R89" s="56"/>
      <c r="S89" s="56"/>
      <c r="T89" s="56"/>
      <c r="U89" s="56"/>
      <c r="V89" s="56"/>
      <c r="W89" s="56"/>
      <c r="X89" s="56"/>
      <c r="Y89" s="56"/>
      <c r="Z89" s="56"/>
      <c r="AA89" s="56"/>
      <c r="AB89" s="56"/>
      <c r="AC89" s="56"/>
      <c r="AD89" s="56"/>
      <c r="AE89" s="56"/>
      <c r="AF89" s="56"/>
      <c r="AG89" s="56"/>
      <c r="AH89" s="56"/>
      <c r="AI89" s="56"/>
      <c r="AJ89" s="56"/>
      <c r="AK89" s="56"/>
      <c r="AL89" s="56"/>
    </row>
    <row r="90" s="4" customFormat="1" ht="26.1" customHeight="1" spans="1:38">
      <c r="A90" s="47" t="s">
        <v>279</v>
      </c>
      <c r="B90" s="48" t="s">
        <v>280</v>
      </c>
      <c r="C90" s="49"/>
      <c r="D90" s="50"/>
      <c r="E90" s="51"/>
      <c r="F90" s="36">
        <f t="shared" si="2"/>
        <v>0</v>
      </c>
      <c r="H90" s="40"/>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7"/>
      <c r="AI90" s="57"/>
      <c r="AJ90" s="57"/>
      <c r="AK90" s="57"/>
      <c r="AL90" s="57"/>
    </row>
    <row r="91" s="3" customFormat="1" ht="26.1" customHeight="1" spans="1:38">
      <c r="A91" s="47" t="s">
        <v>68</v>
      </c>
      <c r="B91" s="32" t="s">
        <v>281</v>
      </c>
      <c r="C91" s="33" t="s">
        <v>61</v>
      </c>
      <c r="D91" s="34">
        <v>970</v>
      </c>
      <c r="E91" s="35"/>
      <c r="F91" s="36">
        <f t="shared" si="2"/>
        <v>0</v>
      </c>
      <c r="G91" s="4"/>
      <c r="H91" s="37"/>
      <c r="I91" s="37"/>
      <c r="J91" s="56"/>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row>
    <row r="92" s="6" customFormat="1" ht="26.1" customHeight="1" spans="1:38">
      <c r="A92" s="19" t="s">
        <v>169</v>
      </c>
      <c r="B92" s="20"/>
      <c r="C92" s="20"/>
      <c r="D92" s="20"/>
      <c r="E92" s="21"/>
      <c r="F92" s="62">
        <f>SUM(F6:F91)</f>
        <v>0</v>
      </c>
      <c r="H92" s="63"/>
      <c r="I92" s="64"/>
      <c r="J92" s="64"/>
      <c r="K92" s="64"/>
      <c r="L92" s="64"/>
      <c r="M92" s="64"/>
      <c r="N92" s="64"/>
      <c r="O92" s="64"/>
      <c r="P92" s="64"/>
      <c r="Q92" s="64"/>
      <c r="R92" s="64"/>
      <c r="S92" s="64"/>
      <c r="T92" s="64"/>
      <c r="U92" s="64"/>
      <c r="V92" s="64"/>
      <c r="W92" s="64"/>
      <c r="X92" s="64"/>
      <c r="Y92" s="64"/>
      <c r="Z92" s="64"/>
      <c r="AA92" s="64"/>
      <c r="AB92" s="64"/>
      <c r="AC92" s="64"/>
      <c r="AD92" s="64"/>
      <c r="AE92" s="64"/>
      <c r="AF92" s="64"/>
      <c r="AG92" s="64"/>
      <c r="AH92" s="64"/>
      <c r="AI92" s="64"/>
      <c r="AJ92" s="64"/>
      <c r="AK92" s="64"/>
      <c r="AL92" s="64"/>
    </row>
    <row r="97" spans="10:10">
      <c r="J97" s="65"/>
    </row>
  </sheetData>
  <sheetProtection password="C727" sheet="1" objects="1"/>
  <protectedRanges>
    <protectedRange sqref="E7:E91" name="区域1" securityDescriptor="O:WDG:WDD:"/>
  </protectedRanges>
  <mergeCells count="9">
    <mergeCell ref="A1:G1"/>
    <mergeCell ref="A2:G2"/>
    <mergeCell ref="A3:G3"/>
    <mergeCell ref="E4:F4"/>
    <mergeCell ref="A92:E92"/>
    <mergeCell ref="A4:A5"/>
    <mergeCell ref="B4:B5"/>
    <mergeCell ref="C4:C5"/>
    <mergeCell ref="D4:D5"/>
  </mergeCells>
  <printOptions horizontalCentered="1"/>
  <pageMargins left="0.393055555555556" right="0.313888888888889" top="0.590277777777778" bottom="0.747916666666667" header="0.707638888888889" footer="0.471527777777778"/>
  <pageSetup paperSize="9" orientation="portrait" horizontalDpi="300" verticalDpi="300"/>
  <headerFooter alignWithMargins="0">
    <oddFooter>&amp;C&amp;10响应人代表签字（盖章）：</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清单说明</vt:lpstr>
      <vt:lpstr>汇总表</vt:lpstr>
      <vt:lpstr>100章</vt:lpstr>
      <vt:lpstr>700章-1</vt:lpstr>
      <vt:lpstr>700章-2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易彩英</dc:creator>
  <cp:lastModifiedBy>緃容飯來張口</cp:lastModifiedBy>
  <dcterms:created xsi:type="dcterms:W3CDTF">2017-11-10T04:36:00Z</dcterms:created>
  <cp:lastPrinted>2018-12-10T05:44:00Z</cp:lastPrinted>
  <dcterms:modified xsi:type="dcterms:W3CDTF">2018-12-24T01:50:50Z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2052-10.1.0.7616</vt:lpwstr>
  </property>
  <property fmtid="{D5CDD505-2E9C-101B-9397-08002B2CF9AE}" pid="3" name="KSORubyTemplateID" linkTarget="0">
    <vt:lpwstr>14</vt:lpwstr>
  </property>
</Properties>
</file>