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清单说明" sheetId="2" r:id="rId1"/>
    <sheet name="报价清单" sheetId="1" r:id="rId2"/>
  </sheets>
  <calcPr calcId="144525"/>
</workbook>
</file>

<file path=xl/sharedStrings.xml><?xml version="1.0" encoding="utf-8"?>
<sst xmlns="http://schemas.openxmlformats.org/spreadsheetml/2006/main" count="375" uniqueCount="185">
  <si>
    <t xml:space="preserve"> </t>
  </si>
  <si>
    <t>1. 采购清单说明</t>
  </si>
  <si>
    <r>
      <rPr>
        <sz val="10.5"/>
        <color theme="1"/>
        <rFont val="宋体"/>
        <charset val="134"/>
        <scheme val="minor"/>
      </rPr>
      <t xml:space="preserve">1.1 </t>
    </r>
    <r>
      <rPr>
        <sz val="10.5"/>
        <color theme="1"/>
        <rFont val="宋体"/>
        <charset val="134"/>
      </rPr>
      <t>本项目采购清单是根据有关的国家标准、行业标准、合同条款中约定的规则编制的。</t>
    </r>
  </si>
  <si>
    <t>1.2 本采购清单应与采购文件中的投标人须知、通用合同条款、专用合同条款、供货要求等一起阅读和理解。</t>
  </si>
  <si>
    <t>1.3 本采购清单中所列采购数量是估算的或设计的预计数量，仅作为响应报价的共同基础，不能作为最终结算与支付的依据。实际支付应按实际完成的供应量，由供应商按采购文件规定的计量方法，按本采购清单的单价和总额价计算支付金额。</t>
  </si>
  <si>
    <t>2. 响应报价说明</t>
  </si>
  <si>
    <r>
      <rPr>
        <sz val="10.5"/>
        <color theme="1"/>
        <rFont val="宋体"/>
        <charset val="134"/>
        <scheme val="minor"/>
      </rPr>
      <t>2.1 本项目采购采用采购电子固化清单，采购人公布的控制上限价和各子目的控制上限单价。供应商应按照采购人提供的采购电子固化清单填报（采购</t>
    </r>
    <r>
      <rPr>
        <b/>
        <sz val="10.5"/>
        <color theme="1"/>
        <rFont val="宋体"/>
        <charset val="134"/>
      </rPr>
      <t>固化清单须在</t>
    </r>
    <r>
      <rPr>
        <b/>
        <sz val="12"/>
        <color theme="1"/>
        <rFont val="宋体"/>
        <charset val="134"/>
      </rPr>
      <t>《</t>
    </r>
    <r>
      <rPr>
        <b/>
        <sz val="10.5"/>
        <color theme="1"/>
        <rFont val="宋体"/>
        <charset val="134"/>
      </rPr>
      <t>南昌南管理中心网》(http://www.jxgsdgzx.com/)下载</t>
    </r>
    <r>
      <rPr>
        <sz val="10.5"/>
        <color theme="1"/>
        <rFont val="宋体"/>
        <charset val="134"/>
      </rPr>
      <t>），供应商仅需在报价</t>
    </r>
    <r>
      <rPr>
        <b/>
        <sz val="10.5"/>
        <color theme="1"/>
        <rFont val="宋体"/>
        <charset val="134"/>
      </rPr>
      <t>清单合计栏中填报投标总价（整数），即可完成投标采购清单的编制，确定投标单价，并打印出投标采购清单，编入询比采购响应文件。</t>
    </r>
    <r>
      <rPr>
        <sz val="10.5"/>
        <color theme="1"/>
        <rFont val="宋体"/>
        <charset val="134"/>
      </rPr>
      <t>供应商的响应文件采购清单中的响应报价应与响应报价函文字报价保持一致，如果报价金额出现差异时，则以响应报价函大写金额报价为准。</t>
    </r>
  </si>
  <si>
    <t>2.2 除非合同另有规定，采购清单中有标价的单价和总额价均已包括了为实施和完成合同所需的劳务、材料、运输、装卸、机械、质检（自检）、缺陷修复、管理、保险、规费、措施项目费用、税费、利润、通行费及其他项目费用等费用，以及合同明示或暗示的所有责任、义务和一般风险。</t>
  </si>
  <si>
    <t>2.3 采购清单中响应人没有填入单价或价格的子目，其费用视为已分摊在采购清单中其他相关子目的单价或价格之中。</t>
  </si>
  <si>
    <t>2.4 符合合同条款规定的全部费用应认为已被计入有标价的采购清单所列各子目之中，未列子目不予计量的工作，其费用应视为已分摊在本合同工程的有关子目的单价或总额价之中。</t>
  </si>
  <si>
    <t>2.6响应人用于本合同的各类材料的提供、运输等支付的费用，已包括在采购清单的单价与总额价之中。</t>
  </si>
  <si>
    <t>2.7采购清单中各项金额均以人民币（元）结算。</t>
  </si>
  <si>
    <t>3. 其他说明</t>
  </si>
  <si>
    <t>3.1 采购清单采用固化清单，与询比采购公告一同在《江西省交通投资集团南昌东管理中心》(http://www.jxgsdgzx.com)网站上发布。</t>
  </si>
  <si>
    <t>南昌南管理中心东乡养护所（梨温段）2022年度交通设施维修工程第一批次材料采购项目响应报价清单</t>
  </si>
  <si>
    <t>序号</t>
  </si>
  <si>
    <t>名称</t>
  </si>
  <si>
    <t>规格（mm）</t>
  </si>
  <si>
    <t>单位</t>
  </si>
  <si>
    <t>数量</t>
  </si>
  <si>
    <t>响应单价限价（元）</t>
  </si>
  <si>
    <t>响应合价限价（元）</t>
  </si>
  <si>
    <t>响应单价（元）</t>
  </si>
  <si>
    <t>响应合价（元）</t>
  </si>
  <si>
    <t>备注</t>
  </si>
  <si>
    <t>防阻块F-1-1</t>
  </si>
  <si>
    <t>196*178*200*4.5</t>
  </si>
  <si>
    <t>个</t>
  </si>
  <si>
    <t>300g镀锌国标喷塑</t>
  </si>
  <si>
    <t>防阻块F-2-1</t>
  </si>
  <si>
    <t>300*200*290*4.5</t>
  </si>
  <si>
    <t>三波板（RTB01板）</t>
  </si>
  <si>
    <t>506*85*4*4320</t>
  </si>
  <si>
    <t>块</t>
  </si>
  <si>
    <t>立柱</t>
  </si>
  <si>
    <t>φ114*4.5*1800</t>
  </si>
  <si>
    <t>根</t>
  </si>
  <si>
    <t>φ130*130*6*2540</t>
  </si>
  <si>
    <t>φ140*4.5*2150</t>
  </si>
  <si>
    <t>二波桥头板</t>
  </si>
  <si>
    <t>310*85*4*3660</t>
  </si>
  <si>
    <t>三波桥头板</t>
  </si>
  <si>
    <t>506*85*4*3660</t>
  </si>
  <si>
    <t>托架</t>
  </si>
  <si>
    <t>300*70*4.5</t>
  </si>
  <si>
    <t>C型端头</t>
  </si>
  <si>
    <t>990*40*4</t>
  </si>
  <si>
    <t>U型端头</t>
  </si>
  <si>
    <t>1980*40*4</t>
  </si>
  <si>
    <t>大U型端头</t>
  </si>
  <si>
    <t>3230*40*4</t>
  </si>
  <si>
    <t>三波护栏端头</t>
  </si>
  <si>
    <t>R160*4</t>
  </si>
  <si>
    <t>柱帽</t>
  </si>
  <si>
    <t>φ123*3</t>
  </si>
  <si>
    <t>连接螺栓JII-2-2</t>
  </si>
  <si>
    <t>M16*50</t>
  </si>
  <si>
    <t>喷塑</t>
  </si>
  <si>
    <t>拼接螺栓JI-1-2</t>
  </si>
  <si>
    <t>M16*35</t>
  </si>
  <si>
    <t>套</t>
  </si>
  <si>
    <t>拼接螺母JI-2</t>
  </si>
  <si>
    <t>M16</t>
  </si>
  <si>
    <t>拼接垫圈JI-3</t>
  </si>
  <si>
    <t>Φ16*4</t>
  </si>
  <si>
    <t>连接螺栓</t>
  </si>
  <si>
    <t>M16*145</t>
  </si>
  <si>
    <t>拼接防盗压紧，防松螺母</t>
  </si>
  <si>
    <t>拼接垫圈</t>
  </si>
  <si>
    <t>Φ35*3</t>
  </si>
  <si>
    <t>六角头螺栓JII-3</t>
  </si>
  <si>
    <t>M16*170</t>
  </si>
  <si>
    <t>螺母JII-5</t>
  </si>
  <si>
    <t>垫圈JII-6</t>
  </si>
  <si>
    <t>Φ35*4</t>
  </si>
  <si>
    <t>Ⅳ级超强反光膜</t>
  </si>
  <si>
    <t>绿</t>
  </si>
  <si>
    <t>m2</t>
  </si>
  <si>
    <t>3M品牌</t>
  </si>
  <si>
    <t>黑</t>
  </si>
  <si>
    <t>国产</t>
  </si>
  <si>
    <t>蓝</t>
  </si>
  <si>
    <t>黄</t>
  </si>
  <si>
    <t>白</t>
  </si>
  <si>
    <t>黄黑</t>
  </si>
  <si>
    <t>红</t>
  </si>
  <si>
    <t>丙烯酸护栏板专用灰白漆</t>
  </si>
  <si>
    <r>
      <rPr>
        <sz val="8"/>
        <color rgb="FF000000"/>
        <rFont val="微软雅黑"/>
        <charset val="134"/>
      </rPr>
      <t>20</t>
    </r>
    <r>
      <rPr>
        <sz val="8"/>
        <color rgb="FF000000"/>
        <rFont val="宋体"/>
        <charset val="134"/>
      </rPr>
      <t>㎏</t>
    </r>
  </si>
  <si>
    <t>桶</t>
  </si>
  <si>
    <t>RAL7001银灰色</t>
  </si>
  <si>
    <t>丙烯酸护栏板专用绿色漆</t>
  </si>
  <si>
    <t>RAL6029薄荷绿</t>
  </si>
  <si>
    <t>丙烯酸护栏板专用稀释剂</t>
  </si>
  <si>
    <r>
      <rPr>
        <sz val="8"/>
        <color rgb="FF000000"/>
        <rFont val="微软雅黑"/>
        <charset val="134"/>
      </rPr>
      <t>15</t>
    </r>
    <r>
      <rPr>
        <sz val="8"/>
        <color rgb="FF000000"/>
        <rFont val="宋体"/>
        <charset val="134"/>
      </rPr>
      <t>㎏</t>
    </r>
  </si>
  <si>
    <t>防眩板</t>
  </si>
  <si>
    <t>800*220</t>
  </si>
  <si>
    <t>实心塑料</t>
  </si>
  <si>
    <t>900*220</t>
  </si>
  <si>
    <t>铝板（1060）</t>
  </si>
  <si>
    <t>3200*800*3</t>
  </si>
  <si>
    <t>角铝</t>
  </si>
  <si>
    <t>35*20*3</t>
  </si>
  <si>
    <t>米</t>
  </si>
  <si>
    <t>铝槽</t>
  </si>
  <si>
    <t>80*18*3</t>
  </si>
  <si>
    <t>TB级防撞垫（黄色）/带导向箭头</t>
  </si>
  <si>
    <t>2750*1000*900</t>
  </si>
  <si>
    <t>114镀锌钢管</t>
  </si>
  <si>
    <t>Φ114,长6m，厚2mm</t>
  </si>
  <si>
    <t>热镀锌2.0国标</t>
  </si>
  <si>
    <t>60镀锌钢管</t>
  </si>
  <si>
    <t>Φ60,长6m，厚2mm</t>
  </si>
  <si>
    <t>30镀锌钢管</t>
  </si>
  <si>
    <t>Φ30,长6m，厚2mm</t>
  </si>
  <si>
    <t>扁铁</t>
  </si>
  <si>
    <t>宽3cm厚0.3cm</t>
  </si>
  <si>
    <t>钢筋</t>
  </si>
  <si>
    <t>Φ12</t>
  </si>
  <si>
    <t>1200*1000*2</t>
  </si>
  <si>
    <t>1000*2000*2</t>
  </si>
  <si>
    <t>标志牌抱箍</t>
  </si>
  <si>
    <t>#60（含螺栓）</t>
  </si>
  <si>
    <t>镀锌扁铁</t>
  </si>
  <si>
    <t>#114（含螺栓）</t>
  </si>
  <si>
    <t>折叠式活动护栏（含防眩板支架）</t>
  </si>
  <si>
    <t>5000*200*300（绿色）</t>
  </si>
  <si>
    <t>3400*200*300（绿色）</t>
  </si>
  <si>
    <t>防眩板支架</t>
  </si>
  <si>
    <t>3970*120*18（绿色）</t>
  </si>
  <si>
    <t>双悬式标志材料组件</t>
  </si>
  <si>
    <t>钢管立柱φ325*12*8580附图</t>
  </si>
  <si>
    <t>/</t>
  </si>
  <si>
    <t>热镀锌</t>
  </si>
  <si>
    <t>钢管横梁φ180*10*5100附图</t>
  </si>
  <si>
    <t>钢管横梁φ180*10*645附图</t>
  </si>
  <si>
    <t>角铝35*20*3</t>
  </si>
  <si>
    <t>5A02铝</t>
  </si>
  <si>
    <t>铝槽80*18*4</t>
  </si>
  <si>
    <t>标志牌抱箍#538*50*5（含螺栓）</t>
  </si>
  <si>
    <t>抱箍底衬333*50*5</t>
  </si>
  <si>
    <t>滑动螺栓M18*80</t>
  </si>
  <si>
    <t>45号钢</t>
  </si>
  <si>
    <t>滑动螺栓M18*45</t>
  </si>
  <si>
    <t>螺栓M30*100-8.8-Zn*D</t>
  </si>
  <si>
    <t>螺母M18/M30*10-Zn*D</t>
  </si>
  <si>
    <t>垫圈φ18*3/30-100Hv-Zn*D</t>
  </si>
  <si>
    <t>扣压块16*40*80</t>
  </si>
  <si>
    <t>件</t>
  </si>
  <si>
    <t>横梁加劲肋1附图</t>
  </si>
  <si>
    <t>横梁加劲肋2附图</t>
  </si>
  <si>
    <t>横梁加劲肋3附图</t>
  </si>
  <si>
    <t>横梁加劲肋4附图</t>
  </si>
  <si>
    <t>横梁法兰盘φ550*20附图</t>
  </si>
  <si>
    <t>加劲肋220*400*20附图</t>
  </si>
  <si>
    <t>加劲肋法兰盘800*120*20附图</t>
  </si>
  <si>
    <t>立柱帽φ333*3*140</t>
  </si>
  <si>
    <t>横梁帽φ188*3*80</t>
  </si>
  <si>
    <t>底座法兰盘800*1200*20附图</t>
  </si>
  <si>
    <t>Q235</t>
  </si>
  <si>
    <t>地脚螺栓M30*1660</t>
  </si>
  <si>
    <t>螺母M30</t>
  </si>
  <si>
    <t>垫圈φ30*5</t>
  </si>
  <si>
    <t>钢筋φ8 L=7760</t>
  </si>
  <si>
    <t>kg</t>
  </si>
  <si>
    <t>钢筋φ14 L=2720</t>
  </si>
  <si>
    <t>螺母</t>
  </si>
  <si>
    <t>M27</t>
  </si>
  <si>
    <t>防盗螺栓</t>
  </si>
  <si>
    <t>M16*200</t>
  </si>
  <si>
    <t>三横梁立柱</t>
  </si>
  <si>
    <t>φ190*190*1060*8附图</t>
  </si>
  <si>
    <t>三横梁横梁</t>
  </si>
  <si>
    <t>140*140*6000*6附图</t>
  </si>
  <si>
    <t>三横梁底座法兰盘</t>
  </si>
  <si>
    <t>500*360*24附图</t>
  </si>
  <si>
    <t>三横梁加劲肋</t>
  </si>
  <si>
    <t>30*50*180*10附图</t>
  </si>
  <si>
    <t>30*150*180*10附图</t>
  </si>
  <si>
    <t>30*100*120*10附图</t>
  </si>
  <si>
    <t>三横梁拼接套管</t>
  </si>
  <si>
    <t>120*120*320*6附图</t>
  </si>
  <si>
    <t>120*120*900*6附图</t>
  </si>
  <si>
    <t>三横梁连接角钢</t>
  </si>
  <si>
    <t>L 125*80附图</t>
  </si>
  <si>
    <t xml:space="preserve">                                        合计：</t>
  </si>
</sst>
</file>

<file path=xl/styles.xml><?xml version="1.0" encoding="utf-8"?>
<styleSheet xmlns="http://schemas.openxmlformats.org/spreadsheetml/2006/main">
  <numFmts count="5">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s>
  <fonts count="35">
    <font>
      <sz val="11"/>
      <color theme="1"/>
      <name val="宋体"/>
      <charset val="134"/>
      <scheme val="minor"/>
    </font>
    <font>
      <sz val="11"/>
      <color rgb="FFFF0000"/>
      <name val="宋体"/>
      <charset val="134"/>
      <scheme val="minor"/>
    </font>
    <font>
      <b/>
      <sz val="14"/>
      <color theme="1"/>
      <name val="宋体"/>
      <charset val="134"/>
      <scheme val="minor"/>
    </font>
    <font>
      <b/>
      <sz val="6"/>
      <color theme="1"/>
      <name val="宋体"/>
      <charset val="134"/>
      <scheme val="minor"/>
    </font>
    <font>
      <b/>
      <sz val="6"/>
      <name val="宋体"/>
      <charset val="134"/>
      <scheme val="minor"/>
    </font>
    <font>
      <sz val="8"/>
      <color rgb="FF000000"/>
      <name val="微软雅黑"/>
      <charset val="134"/>
    </font>
    <font>
      <sz val="8"/>
      <name val="微软雅黑"/>
      <charset val="134"/>
    </font>
    <font>
      <b/>
      <sz val="11"/>
      <color theme="1"/>
      <name val="宋体"/>
      <charset val="134"/>
      <scheme val="minor"/>
    </font>
    <font>
      <b/>
      <sz val="11"/>
      <color rgb="FFFF0000"/>
      <name val="宋体"/>
      <charset val="134"/>
      <scheme val="minor"/>
    </font>
    <font>
      <b/>
      <sz val="16"/>
      <color theme="1"/>
      <name val="宋体"/>
      <charset val="134"/>
      <scheme val="minor"/>
    </font>
    <font>
      <b/>
      <sz val="12"/>
      <color theme="1"/>
      <name val="宋体"/>
      <charset val="134"/>
      <scheme val="minor"/>
    </font>
    <font>
      <sz val="10.5"/>
      <color theme="1"/>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8"/>
      <color rgb="FF000000"/>
      <name val="宋体"/>
      <charset val="134"/>
    </font>
    <font>
      <sz val="10.5"/>
      <color theme="1"/>
      <name val="宋体"/>
      <charset val="134"/>
    </font>
    <font>
      <b/>
      <sz val="10.5"/>
      <color theme="1"/>
      <name val="宋体"/>
      <charset val="134"/>
    </font>
    <font>
      <b/>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1" borderId="0" applyNumberFormat="0" applyBorder="0" applyAlignment="0" applyProtection="0">
      <alignment vertical="center"/>
    </xf>
    <xf numFmtId="0" fontId="16"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2" fillId="2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0" borderId="7" applyNumberFormat="0" applyFont="0" applyAlignment="0" applyProtection="0">
      <alignment vertical="center"/>
    </xf>
    <xf numFmtId="0" fontId="12"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12" fillId="15" borderId="0" applyNumberFormat="0" applyBorder="0" applyAlignment="0" applyProtection="0">
      <alignment vertical="center"/>
    </xf>
    <xf numFmtId="0" fontId="25" fillId="0" borderId="13" applyNumberFormat="0" applyFill="0" applyAlignment="0" applyProtection="0">
      <alignment vertical="center"/>
    </xf>
    <xf numFmtId="0" fontId="12" fillId="20" borderId="0" applyNumberFormat="0" applyBorder="0" applyAlignment="0" applyProtection="0">
      <alignment vertical="center"/>
    </xf>
    <xf numFmtId="0" fontId="13" fillId="4" borderId="6" applyNumberFormat="0" applyAlignment="0" applyProtection="0">
      <alignment vertical="center"/>
    </xf>
    <xf numFmtId="0" fontId="20" fillId="4" borderId="8" applyNumberFormat="0" applyAlignment="0" applyProtection="0">
      <alignment vertical="center"/>
    </xf>
    <xf numFmtId="0" fontId="18" fillId="19" borderId="9" applyNumberFormat="0" applyAlignment="0" applyProtection="0">
      <alignment vertical="center"/>
    </xf>
    <xf numFmtId="0" fontId="14" fillId="14" borderId="0" applyNumberFormat="0" applyBorder="0" applyAlignment="0" applyProtection="0">
      <alignment vertical="center"/>
    </xf>
    <xf numFmtId="0" fontId="12" fillId="3"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17" fillId="18" borderId="0" applyNumberFormat="0" applyBorder="0" applyAlignment="0" applyProtection="0">
      <alignment vertical="center"/>
    </xf>
    <xf numFmtId="0" fontId="19" fillId="25" borderId="0" applyNumberFormat="0" applyBorder="0" applyAlignment="0" applyProtection="0">
      <alignment vertical="center"/>
    </xf>
    <xf numFmtId="0" fontId="14" fillId="31" borderId="0" applyNumberFormat="0" applyBorder="0" applyAlignment="0" applyProtection="0">
      <alignment vertical="center"/>
    </xf>
    <xf numFmtId="0" fontId="12" fillId="13" borderId="0" applyNumberFormat="0" applyBorder="0" applyAlignment="0" applyProtection="0">
      <alignment vertical="center"/>
    </xf>
    <xf numFmtId="0" fontId="14" fillId="9"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2" fillId="29" borderId="0" applyNumberFormat="0" applyBorder="0" applyAlignment="0" applyProtection="0">
      <alignment vertical="center"/>
    </xf>
    <xf numFmtId="0" fontId="12" fillId="12" borderId="0" applyNumberFormat="0" applyBorder="0" applyAlignment="0" applyProtection="0">
      <alignment vertical="center"/>
    </xf>
    <xf numFmtId="0" fontId="14" fillId="8" borderId="0" applyNumberFormat="0" applyBorder="0" applyAlignment="0" applyProtection="0">
      <alignment vertical="center"/>
    </xf>
    <xf numFmtId="0" fontId="14" fillId="23" borderId="0" applyNumberFormat="0" applyBorder="0" applyAlignment="0" applyProtection="0">
      <alignment vertical="center"/>
    </xf>
    <xf numFmtId="0" fontId="12" fillId="33" borderId="0" applyNumberFormat="0" applyBorder="0" applyAlignment="0" applyProtection="0">
      <alignment vertical="center"/>
    </xf>
    <xf numFmtId="0" fontId="14" fillId="11"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14" fillId="32" borderId="0" applyNumberFormat="0" applyBorder="0" applyAlignment="0" applyProtection="0">
      <alignment vertical="center"/>
    </xf>
    <xf numFmtId="0" fontId="12" fillId="28" borderId="0" applyNumberFormat="0" applyBorder="0" applyAlignment="0" applyProtection="0">
      <alignment vertical="center"/>
    </xf>
  </cellStyleXfs>
  <cellXfs count="31">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6" fillId="0" borderId="1" xfId="0" applyNumberFormat="1" applyFont="1" applyFill="1" applyBorder="1" applyAlignment="1">
      <alignment horizontal="center" vertical="center"/>
    </xf>
    <xf numFmtId="0" fontId="5"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5" fillId="0" borderId="3" xfId="0" applyFont="1" applyBorder="1" applyAlignment="1">
      <alignment horizontal="center" vertical="center"/>
    </xf>
    <xf numFmtId="176" fontId="5" fillId="0" borderId="3" xfId="0" applyNumberFormat="1"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wrapText="1"/>
    </xf>
    <xf numFmtId="0" fontId="11" fillId="0" borderId="0" xfId="0" applyFont="1" applyAlignment="1">
      <alignment horizontal="justify" vertical="center" wrapText="1" indent="2"/>
    </xf>
    <xf numFmtId="0" fontId="11"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workbookViewId="0">
      <selection activeCell="A18" sqref="A18"/>
    </sheetView>
  </sheetViews>
  <sheetFormatPr defaultColWidth="9" defaultRowHeight="13.5"/>
  <cols>
    <col min="1" max="1" width="116.5" customWidth="1"/>
  </cols>
  <sheetData>
    <row r="1" ht="20.25" spans="1:1">
      <c r="A1" s="27" t="s">
        <v>0</v>
      </c>
    </row>
    <row r="2" ht="14.25" spans="1:1">
      <c r="A2" s="28" t="s">
        <v>1</v>
      </c>
    </row>
    <row r="3" ht="42" customHeight="1" spans="1:1">
      <c r="A3" s="29" t="s">
        <v>2</v>
      </c>
    </row>
    <row r="4" ht="42" customHeight="1" spans="1:1">
      <c r="A4" s="29" t="s">
        <v>3</v>
      </c>
    </row>
    <row r="5" ht="42" customHeight="1" spans="1:1">
      <c r="A5" s="29" t="s">
        <v>4</v>
      </c>
    </row>
    <row r="6" spans="1:1">
      <c r="A6" s="29" t="s">
        <v>0</v>
      </c>
    </row>
    <row r="7" ht="19" customHeight="1" spans="1:1">
      <c r="A7" s="28" t="s">
        <v>5</v>
      </c>
    </row>
    <row r="8" ht="88" customHeight="1" spans="1:1">
      <c r="A8" s="29" t="s">
        <v>6</v>
      </c>
    </row>
    <row r="9" ht="48" customHeight="1" spans="1:1">
      <c r="A9" s="29" t="s">
        <v>7</v>
      </c>
    </row>
    <row r="10" ht="30" customHeight="1" spans="1:1">
      <c r="A10" s="29" t="s">
        <v>8</v>
      </c>
    </row>
    <row r="11" ht="37" customHeight="1" spans="1:1">
      <c r="A11" s="30" t="s">
        <v>9</v>
      </c>
    </row>
    <row r="12" ht="24" customHeight="1" spans="1:1">
      <c r="A12" s="30" t="s">
        <v>10</v>
      </c>
    </row>
    <row r="13" ht="24" customHeight="1" spans="1:1">
      <c r="A13" s="30" t="s">
        <v>11</v>
      </c>
    </row>
    <row r="14" ht="14.25" spans="1:1">
      <c r="A14" s="28" t="s">
        <v>12</v>
      </c>
    </row>
    <row r="15" ht="53" customHeight="1" spans="1:1">
      <c r="A15" s="30" t="s">
        <v>13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6"/>
  <sheetViews>
    <sheetView tabSelected="1" view="pageBreakPreview" zoomScale="130" zoomScaleNormal="145" topLeftCell="A65" workbookViewId="0">
      <selection activeCell="I95" sqref="I95"/>
    </sheetView>
  </sheetViews>
  <sheetFormatPr defaultColWidth="9" defaultRowHeight="13.5"/>
  <cols>
    <col min="1" max="1" width="4" style="1" customWidth="1"/>
    <col min="2" max="2" width="23.5" style="1" customWidth="1"/>
    <col min="3" max="3" width="29" style="1" customWidth="1"/>
    <col min="4" max="4" width="6.5" style="1" customWidth="1"/>
    <col min="5" max="5" width="5.75" style="1" customWidth="1"/>
    <col min="6" max="6" width="12.6666666666667" style="2" customWidth="1"/>
    <col min="7" max="7" width="12.75" style="1" customWidth="1"/>
    <col min="8" max="9" width="11" style="1" customWidth="1"/>
    <col min="10" max="10" width="18.375" style="1" customWidth="1"/>
    <col min="11" max="11" width="9" style="1" hidden="1" customWidth="1"/>
    <col min="12" max="16379" width="9" style="1"/>
  </cols>
  <sheetData>
    <row r="1" s="1" customFormat="1" ht="48" customHeight="1" spans="1:10">
      <c r="A1" s="3" t="s">
        <v>14</v>
      </c>
      <c r="B1" s="3"/>
      <c r="C1" s="3"/>
      <c r="D1" s="3"/>
      <c r="E1" s="3"/>
      <c r="F1" s="3"/>
      <c r="G1" s="3"/>
      <c r="H1" s="3"/>
      <c r="I1" s="3"/>
      <c r="J1" s="3"/>
    </row>
    <row r="2" s="1" customFormat="1" ht="14.5" customHeight="1" spans="1:10">
      <c r="A2" s="4" t="s">
        <v>15</v>
      </c>
      <c r="B2" s="4" t="s">
        <v>16</v>
      </c>
      <c r="C2" s="4" t="s">
        <v>17</v>
      </c>
      <c r="D2" s="4" t="s">
        <v>18</v>
      </c>
      <c r="E2" s="4" t="s">
        <v>19</v>
      </c>
      <c r="F2" s="5" t="s">
        <v>20</v>
      </c>
      <c r="G2" s="5" t="s">
        <v>21</v>
      </c>
      <c r="H2" s="5" t="s">
        <v>22</v>
      </c>
      <c r="I2" s="5" t="s">
        <v>23</v>
      </c>
      <c r="J2" s="4" t="s">
        <v>24</v>
      </c>
    </row>
    <row r="3" s="1" customFormat="1" ht="14.5" customHeight="1" spans="1:11">
      <c r="A3" s="6">
        <v>1</v>
      </c>
      <c r="B3" s="7" t="s">
        <v>25</v>
      </c>
      <c r="C3" s="7" t="s">
        <v>26</v>
      </c>
      <c r="D3" s="7" t="s">
        <v>27</v>
      </c>
      <c r="E3" s="7">
        <v>1000</v>
      </c>
      <c r="F3" s="7">
        <v>40</v>
      </c>
      <c r="G3" s="7">
        <f t="shared" ref="G3:G18" si="0">E3*F3</f>
        <v>40000</v>
      </c>
      <c r="H3" s="8">
        <f>ROUND(I3/E3,2)</f>
        <v>0</v>
      </c>
      <c r="I3" s="7">
        <f>ROUND(I95*K3/K96,2)</f>
        <v>0</v>
      </c>
      <c r="J3" s="17" t="s">
        <v>28</v>
      </c>
      <c r="K3" s="19">
        <f>E3*F3</f>
        <v>40000</v>
      </c>
    </row>
    <row r="4" s="1" customFormat="1" ht="14.5" customHeight="1" spans="1:11">
      <c r="A4" s="6">
        <v>2</v>
      </c>
      <c r="B4" s="7" t="s">
        <v>29</v>
      </c>
      <c r="C4" s="7" t="s">
        <v>30</v>
      </c>
      <c r="D4" s="7" t="s">
        <v>27</v>
      </c>
      <c r="E4" s="7">
        <v>300</v>
      </c>
      <c r="F4" s="7">
        <v>70</v>
      </c>
      <c r="G4" s="7">
        <f t="shared" si="0"/>
        <v>21000</v>
      </c>
      <c r="H4" s="8">
        <f t="shared" ref="H4:H35" si="1">ROUND(I4/E4,2)</f>
        <v>0</v>
      </c>
      <c r="I4" s="7">
        <f t="shared" ref="I4:I25" si="2">ROUND(I96*K4/K97,2)</f>
        <v>0</v>
      </c>
      <c r="J4" s="17" t="s">
        <v>28</v>
      </c>
      <c r="K4" s="19">
        <f t="shared" ref="K4:K17" si="3">E4*F4</f>
        <v>21000</v>
      </c>
    </row>
    <row r="5" s="1" customFormat="1" ht="14.5" customHeight="1" spans="1:11">
      <c r="A5" s="6">
        <v>3</v>
      </c>
      <c r="B5" s="7" t="s">
        <v>31</v>
      </c>
      <c r="C5" s="6" t="s">
        <v>32</v>
      </c>
      <c r="D5" s="7" t="s">
        <v>33</v>
      </c>
      <c r="E5" s="7">
        <v>100</v>
      </c>
      <c r="F5" s="7">
        <v>800</v>
      </c>
      <c r="G5" s="7">
        <f t="shared" si="0"/>
        <v>80000</v>
      </c>
      <c r="H5" s="8">
        <f t="shared" si="1"/>
        <v>0</v>
      </c>
      <c r="I5" s="7">
        <f t="shared" si="2"/>
        <v>0</v>
      </c>
      <c r="J5" s="17" t="s">
        <v>28</v>
      </c>
      <c r="K5" s="19">
        <f t="shared" si="3"/>
        <v>80000</v>
      </c>
    </row>
    <row r="6" s="1" customFormat="1" ht="14.5" customHeight="1" spans="1:11">
      <c r="A6" s="6">
        <v>4</v>
      </c>
      <c r="B6" s="9" t="s">
        <v>34</v>
      </c>
      <c r="C6" s="9" t="s">
        <v>35</v>
      </c>
      <c r="D6" s="9" t="s">
        <v>36</v>
      </c>
      <c r="E6" s="7">
        <v>130</v>
      </c>
      <c r="F6" s="7">
        <v>200</v>
      </c>
      <c r="G6" s="7">
        <f t="shared" si="0"/>
        <v>26000</v>
      </c>
      <c r="H6" s="8">
        <f t="shared" si="1"/>
        <v>0</v>
      </c>
      <c r="I6" s="7">
        <f t="shared" si="2"/>
        <v>0</v>
      </c>
      <c r="J6" s="17" t="s">
        <v>28</v>
      </c>
      <c r="K6" s="19">
        <f t="shared" si="3"/>
        <v>26000</v>
      </c>
    </row>
    <row r="7" s="1" customFormat="1" ht="14.5" customHeight="1" spans="1:11">
      <c r="A7" s="6">
        <v>5</v>
      </c>
      <c r="B7" s="6" t="s">
        <v>34</v>
      </c>
      <c r="C7" s="6" t="s">
        <v>37</v>
      </c>
      <c r="D7" s="9" t="s">
        <v>36</v>
      </c>
      <c r="E7" s="7">
        <v>200</v>
      </c>
      <c r="F7" s="7">
        <v>450</v>
      </c>
      <c r="G7" s="7">
        <f t="shared" si="0"/>
        <v>90000</v>
      </c>
      <c r="H7" s="8">
        <f t="shared" si="1"/>
        <v>0</v>
      </c>
      <c r="I7" s="7">
        <f t="shared" si="2"/>
        <v>0</v>
      </c>
      <c r="J7" s="17" t="s">
        <v>28</v>
      </c>
      <c r="K7" s="19">
        <f t="shared" si="3"/>
        <v>90000</v>
      </c>
    </row>
    <row r="8" s="1" customFormat="1" ht="14.5" customHeight="1" spans="1:11">
      <c r="A8" s="6">
        <v>6</v>
      </c>
      <c r="B8" s="9" t="s">
        <v>34</v>
      </c>
      <c r="C8" s="9" t="s">
        <v>38</v>
      </c>
      <c r="D8" s="9" t="s">
        <v>36</v>
      </c>
      <c r="E8" s="7">
        <v>100</v>
      </c>
      <c r="F8" s="7">
        <v>250</v>
      </c>
      <c r="G8" s="7">
        <f t="shared" si="0"/>
        <v>25000</v>
      </c>
      <c r="H8" s="8">
        <f t="shared" si="1"/>
        <v>0</v>
      </c>
      <c r="I8" s="7">
        <f t="shared" si="2"/>
        <v>0</v>
      </c>
      <c r="J8" s="17" t="s">
        <v>28</v>
      </c>
      <c r="K8" s="19">
        <f t="shared" si="3"/>
        <v>25000</v>
      </c>
    </row>
    <row r="9" s="1" customFormat="1" ht="14.5" customHeight="1" spans="1:11">
      <c r="A9" s="6">
        <v>7</v>
      </c>
      <c r="B9" s="7" t="s">
        <v>39</v>
      </c>
      <c r="C9" s="6" t="s">
        <v>40</v>
      </c>
      <c r="D9" s="7" t="s">
        <v>33</v>
      </c>
      <c r="E9" s="7">
        <v>20</v>
      </c>
      <c r="F9" s="7">
        <v>550</v>
      </c>
      <c r="G9" s="7">
        <f t="shared" si="0"/>
        <v>11000</v>
      </c>
      <c r="H9" s="8">
        <f t="shared" si="1"/>
        <v>0</v>
      </c>
      <c r="I9" s="7">
        <f t="shared" si="2"/>
        <v>0</v>
      </c>
      <c r="J9" s="17" t="s">
        <v>28</v>
      </c>
      <c r="K9" s="19">
        <f t="shared" si="3"/>
        <v>11000</v>
      </c>
    </row>
    <row r="10" s="1" customFormat="1" ht="14.5" customHeight="1" spans="1:11">
      <c r="A10" s="6">
        <v>8</v>
      </c>
      <c r="B10" s="7" t="s">
        <v>41</v>
      </c>
      <c r="C10" s="6" t="s">
        <v>42</v>
      </c>
      <c r="D10" s="7" t="s">
        <v>33</v>
      </c>
      <c r="E10" s="7">
        <v>20</v>
      </c>
      <c r="F10" s="7">
        <v>800</v>
      </c>
      <c r="G10" s="7">
        <f t="shared" si="0"/>
        <v>16000</v>
      </c>
      <c r="H10" s="8">
        <f t="shared" si="1"/>
        <v>0</v>
      </c>
      <c r="I10" s="7">
        <f t="shared" si="2"/>
        <v>0</v>
      </c>
      <c r="J10" s="17" t="s">
        <v>28</v>
      </c>
      <c r="K10" s="19">
        <f t="shared" si="3"/>
        <v>16000</v>
      </c>
    </row>
    <row r="11" s="1" customFormat="1" ht="14.5" customHeight="1" spans="1:11">
      <c r="A11" s="6">
        <v>9</v>
      </c>
      <c r="B11" s="7" t="s">
        <v>43</v>
      </c>
      <c r="C11" s="7" t="s">
        <v>44</v>
      </c>
      <c r="D11" s="7" t="s">
        <v>27</v>
      </c>
      <c r="E11" s="7">
        <v>2000</v>
      </c>
      <c r="F11" s="7">
        <v>7</v>
      </c>
      <c r="G11" s="7">
        <f t="shared" si="0"/>
        <v>14000</v>
      </c>
      <c r="H11" s="8">
        <f t="shared" si="1"/>
        <v>0</v>
      </c>
      <c r="I11" s="7">
        <f t="shared" si="2"/>
        <v>0</v>
      </c>
      <c r="J11" s="17" t="s">
        <v>28</v>
      </c>
      <c r="K11" s="19">
        <f t="shared" si="3"/>
        <v>14000</v>
      </c>
    </row>
    <row r="12" s="1" customFormat="1" ht="14.5" customHeight="1" spans="1:11">
      <c r="A12" s="6">
        <v>10</v>
      </c>
      <c r="B12" s="7" t="s">
        <v>45</v>
      </c>
      <c r="C12" s="7" t="s">
        <v>46</v>
      </c>
      <c r="D12" s="7" t="s">
        <v>33</v>
      </c>
      <c r="E12" s="7">
        <v>30</v>
      </c>
      <c r="F12" s="7">
        <v>150</v>
      </c>
      <c r="G12" s="7">
        <f t="shared" si="0"/>
        <v>4500</v>
      </c>
      <c r="H12" s="8">
        <f t="shared" si="1"/>
        <v>0</v>
      </c>
      <c r="I12" s="7">
        <f t="shared" si="2"/>
        <v>0</v>
      </c>
      <c r="J12" s="17" t="s">
        <v>28</v>
      </c>
      <c r="K12" s="19">
        <f t="shared" si="3"/>
        <v>4500</v>
      </c>
    </row>
    <row r="13" s="1" customFormat="1" ht="14.5" customHeight="1" spans="1:11">
      <c r="A13" s="6">
        <v>11</v>
      </c>
      <c r="B13" s="7" t="s">
        <v>47</v>
      </c>
      <c r="C13" s="7" t="s">
        <v>48</v>
      </c>
      <c r="D13" s="7" t="s">
        <v>33</v>
      </c>
      <c r="E13" s="7">
        <v>30</v>
      </c>
      <c r="F13" s="7">
        <v>300</v>
      </c>
      <c r="G13" s="7">
        <f t="shared" si="0"/>
        <v>9000</v>
      </c>
      <c r="H13" s="8">
        <f t="shared" si="1"/>
        <v>0</v>
      </c>
      <c r="I13" s="7">
        <f t="shared" si="2"/>
        <v>0</v>
      </c>
      <c r="J13" s="17" t="s">
        <v>28</v>
      </c>
      <c r="K13" s="19">
        <f t="shared" si="3"/>
        <v>9000</v>
      </c>
    </row>
    <row r="14" s="1" customFormat="1" ht="14.5" customHeight="1" spans="1:11">
      <c r="A14" s="6">
        <v>12</v>
      </c>
      <c r="B14" s="7" t="s">
        <v>49</v>
      </c>
      <c r="C14" s="7" t="s">
        <v>50</v>
      </c>
      <c r="D14" s="7" t="s">
        <v>33</v>
      </c>
      <c r="E14" s="7">
        <v>30</v>
      </c>
      <c r="F14" s="7">
        <v>400</v>
      </c>
      <c r="G14" s="7">
        <f t="shared" si="0"/>
        <v>12000</v>
      </c>
      <c r="H14" s="8">
        <f t="shared" si="1"/>
        <v>0</v>
      </c>
      <c r="I14" s="7">
        <f t="shared" si="2"/>
        <v>0</v>
      </c>
      <c r="J14" s="17" t="s">
        <v>28</v>
      </c>
      <c r="K14" s="19">
        <f t="shared" si="3"/>
        <v>12000</v>
      </c>
    </row>
    <row r="15" s="1" customFormat="1" ht="14.5" customHeight="1" spans="1:11">
      <c r="A15" s="6">
        <v>13</v>
      </c>
      <c r="B15" s="7" t="s">
        <v>51</v>
      </c>
      <c r="C15" s="7" t="s">
        <v>52</v>
      </c>
      <c r="D15" s="7" t="s">
        <v>33</v>
      </c>
      <c r="E15" s="7">
        <v>20</v>
      </c>
      <c r="F15" s="7">
        <v>200</v>
      </c>
      <c r="G15" s="7">
        <f t="shared" si="0"/>
        <v>4000</v>
      </c>
      <c r="H15" s="8">
        <f t="shared" si="1"/>
        <v>0</v>
      </c>
      <c r="I15" s="7">
        <f t="shared" si="2"/>
        <v>0</v>
      </c>
      <c r="J15" s="17" t="s">
        <v>28</v>
      </c>
      <c r="K15" s="19">
        <f t="shared" si="3"/>
        <v>4000</v>
      </c>
    </row>
    <row r="16" s="1" customFormat="1" ht="14.5" customHeight="1" spans="1:11">
      <c r="A16" s="6">
        <v>14</v>
      </c>
      <c r="B16" s="9" t="s">
        <v>53</v>
      </c>
      <c r="C16" s="9" t="s">
        <v>54</v>
      </c>
      <c r="D16" s="7" t="s">
        <v>27</v>
      </c>
      <c r="E16" s="7">
        <v>1500</v>
      </c>
      <c r="F16" s="7">
        <v>6</v>
      </c>
      <c r="G16" s="7">
        <f t="shared" si="0"/>
        <v>9000</v>
      </c>
      <c r="H16" s="8">
        <f t="shared" si="1"/>
        <v>0</v>
      </c>
      <c r="I16" s="7">
        <f t="shared" si="2"/>
        <v>0</v>
      </c>
      <c r="J16" s="17" t="s">
        <v>28</v>
      </c>
      <c r="K16" s="19">
        <f t="shared" si="3"/>
        <v>9000</v>
      </c>
    </row>
    <row r="17" s="1" customFormat="1" ht="14.5" customHeight="1" spans="1:11">
      <c r="A17" s="6">
        <v>15</v>
      </c>
      <c r="B17" s="7" t="s">
        <v>55</v>
      </c>
      <c r="C17" s="7" t="s">
        <v>56</v>
      </c>
      <c r="D17" s="7" t="s">
        <v>27</v>
      </c>
      <c r="E17" s="7">
        <v>3000</v>
      </c>
      <c r="F17" s="7">
        <v>2.6</v>
      </c>
      <c r="G17" s="7">
        <f t="shared" si="0"/>
        <v>7800</v>
      </c>
      <c r="H17" s="8">
        <f t="shared" si="1"/>
        <v>0</v>
      </c>
      <c r="I17" s="7">
        <f t="shared" si="2"/>
        <v>0</v>
      </c>
      <c r="J17" s="7" t="s">
        <v>57</v>
      </c>
      <c r="K17" s="19">
        <f t="shared" si="3"/>
        <v>7800</v>
      </c>
    </row>
    <row r="18" s="1" customFormat="1" ht="14.5" customHeight="1" spans="1:11">
      <c r="A18" s="6">
        <v>16</v>
      </c>
      <c r="B18" s="7" t="s">
        <v>58</v>
      </c>
      <c r="C18" s="7" t="s">
        <v>59</v>
      </c>
      <c r="D18" s="10" t="s">
        <v>60</v>
      </c>
      <c r="E18" s="10">
        <v>10000</v>
      </c>
      <c r="F18" s="10">
        <v>1.7</v>
      </c>
      <c r="G18" s="10">
        <f t="shared" si="0"/>
        <v>17000</v>
      </c>
      <c r="H18" s="11">
        <f t="shared" si="1"/>
        <v>0</v>
      </c>
      <c r="I18" s="10">
        <f t="shared" si="2"/>
        <v>0</v>
      </c>
      <c r="J18" s="7" t="s">
        <v>57</v>
      </c>
      <c r="K18" s="19">
        <f t="shared" ref="K18:K54" si="4">E18*F18</f>
        <v>17000</v>
      </c>
    </row>
    <row r="19" s="1" customFormat="1" ht="14.5" customHeight="1" spans="1:11">
      <c r="A19" s="6">
        <v>17</v>
      </c>
      <c r="B19" s="7" t="s">
        <v>61</v>
      </c>
      <c r="C19" s="7" t="s">
        <v>62</v>
      </c>
      <c r="D19" s="12"/>
      <c r="E19" s="12"/>
      <c r="F19" s="12"/>
      <c r="G19" s="12"/>
      <c r="H19" s="13"/>
      <c r="I19" s="12"/>
      <c r="J19" s="7" t="s">
        <v>57</v>
      </c>
      <c r="K19" s="19">
        <f t="shared" si="4"/>
        <v>0</v>
      </c>
    </row>
    <row r="20" s="1" customFormat="1" ht="14.5" customHeight="1" spans="1:11">
      <c r="A20" s="6">
        <v>18</v>
      </c>
      <c r="B20" s="7" t="s">
        <v>63</v>
      </c>
      <c r="C20" s="7" t="s">
        <v>64</v>
      </c>
      <c r="D20" s="14"/>
      <c r="E20" s="14"/>
      <c r="F20" s="14"/>
      <c r="G20" s="14"/>
      <c r="H20" s="15"/>
      <c r="I20" s="14"/>
      <c r="J20" s="7" t="s">
        <v>57</v>
      </c>
      <c r="K20" s="19">
        <f t="shared" si="4"/>
        <v>0</v>
      </c>
    </row>
    <row r="21" s="1" customFormat="1" ht="14.5" customHeight="1" spans="1:11">
      <c r="A21" s="6">
        <v>19</v>
      </c>
      <c r="B21" s="7" t="s">
        <v>65</v>
      </c>
      <c r="C21" s="7" t="s">
        <v>66</v>
      </c>
      <c r="D21" s="10" t="s">
        <v>60</v>
      </c>
      <c r="E21" s="10">
        <v>10000</v>
      </c>
      <c r="F21" s="10">
        <v>2.9</v>
      </c>
      <c r="G21" s="10">
        <f>E21*F21</f>
        <v>29000</v>
      </c>
      <c r="H21" s="11">
        <f t="shared" si="1"/>
        <v>0</v>
      </c>
      <c r="I21" s="10">
        <f t="shared" si="2"/>
        <v>0</v>
      </c>
      <c r="J21" s="7" t="s">
        <v>57</v>
      </c>
      <c r="K21" s="19">
        <f t="shared" si="4"/>
        <v>29000</v>
      </c>
    </row>
    <row r="22" s="1" customFormat="1" ht="14.5" customHeight="1" spans="1:11">
      <c r="A22" s="6">
        <v>20</v>
      </c>
      <c r="B22" s="7" t="s">
        <v>67</v>
      </c>
      <c r="C22" s="7" t="s">
        <v>62</v>
      </c>
      <c r="D22" s="12"/>
      <c r="E22" s="12"/>
      <c r="F22" s="12"/>
      <c r="G22" s="12"/>
      <c r="H22" s="13"/>
      <c r="I22" s="12"/>
      <c r="J22" s="7" t="s">
        <v>57</v>
      </c>
      <c r="K22" s="19">
        <f t="shared" si="4"/>
        <v>0</v>
      </c>
    </row>
    <row r="23" s="1" customFormat="1" ht="14.5" customHeight="1" spans="1:11">
      <c r="A23" s="6">
        <v>21</v>
      </c>
      <c r="B23" s="7" t="s">
        <v>68</v>
      </c>
      <c r="C23" s="7" t="s">
        <v>69</v>
      </c>
      <c r="D23" s="14"/>
      <c r="E23" s="14"/>
      <c r="F23" s="14"/>
      <c r="G23" s="14"/>
      <c r="H23" s="15"/>
      <c r="I23" s="14"/>
      <c r="J23" s="7" t="s">
        <v>57</v>
      </c>
      <c r="K23" s="19">
        <f t="shared" si="4"/>
        <v>0</v>
      </c>
    </row>
    <row r="24" s="1" customFormat="1" ht="14.5" customHeight="1" spans="1:11">
      <c r="A24" s="6">
        <v>22</v>
      </c>
      <c r="B24" s="7" t="s">
        <v>70</v>
      </c>
      <c r="C24" s="7" t="s">
        <v>71</v>
      </c>
      <c r="D24" s="10" t="s">
        <v>60</v>
      </c>
      <c r="E24" s="10">
        <v>10000</v>
      </c>
      <c r="F24" s="10">
        <v>2.9</v>
      </c>
      <c r="G24" s="10">
        <f t="shared" ref="G24:G54" si="5">E24*F24</f>
        <v>29000</v>
      </c>
      <c r="H24" s="11">
        <f t="shared" si="1"/>
        <v>0</v>
      </c>
      <c r="I24" s="10">
        <f t="shared" si="2"/>
        <v>0</v>
      </c>
      <c r="J24" s="7" t="s">
        <v>57</v>
      </c>
      <c r="K24" s="19">
        <f t="shared" si="4"/>
        <v>29000</v>
      </c>
    </row>
    <row r="25" s="1" customFormat="1" ht="14.5" customHeight="1" spans="1:11">
      <c r="A25" s="6">
        <v>23</v>
      </c>
      <c r="B25" s="7" t="s">
        <v>72</v>
      </c>
      <c r="C25" s="7" t="s">
        <v>62</v>
      </c>
      <c r="D25" s="12"/>
      <c r="E25" s="12"/>
      <c r="F25" s="12"/>
      <c r="G25" s="12"/>
      <c r="H25" s="13"/>
      <c r="I25" s="12"/>
      <c r="J25" s="7" t="s">
        <v>57</v>
      </c>
      <c r="K25" s="19">
        <f t="shared" si="4"/>
        <v>0</v>
      </c>
    </row>
    <row r="26" s="1" customFormat="1" ht="14.5" customHeight="1" spans="1:11">
      <c r="A26" s="6">
        <v>24</v>
      </c>
      <c r="B26" s="7" t="s">
        <v>73</v>
      </c>
      <c r="C26" s="7" t="s">
        <v>74</v>
      </c>
      <c r="D26" s="14"/>
      <c r="E26" s="14"/>
      <c r="F26" s="14"/>
      <c r="G26" s="14"/>
      <c r="H26" s="15"/>
      <c r="I26" s="14"/>
      <c r="J26" s="7" t="s">
        <v>57</v>
      </c>
      <c r="K26" s="19">
        <f t="shared" si="4"/>
        <v>0</v>
      </c>
    </row>
    <row r="27" s="1" customFormat="1" ht="14.5" customHeight="1" spans="1:11">
      <c r="A27" s="6">
        <v>25</v>
      </c>
      <c r="B27" s="7" t="s">
        <v>75</v>
      </c>
      <c r="C27" s="7" t="s">
        <v>76</v>
      </c>
      <c r="D27" s="7" t="s">
        <v>77</v>
      </c>
      <c r="E27" s="7">
        <v>112</v>
      </c>
      <c r="F27" s="7">
        <v>135</v>
      </c>
      <c r="G27" s="7">
        <f t="shared" si="5"/>
        <v>15120</v>
      </c>
      <c r="H27" s="8">
        <f t="shared" si="1"/>
        <v>0</v>
      </c>
      <c r="I27" s="7">
        <f t="shared" ref="I26:I37" si="6">ROUND(I119*K27/K120,2)</f>
        <v>0</v>
      </c>
      <c r="J27" s="7" t="s">
        <v>78</v>
      </c>
      <c r="K27" s="19">
        <f t="shared" si="4"/>
        <v>15120</v>
      </c>
    </row>
    <row r="28" s="1" customFormat="1" ht="14.5" customHeight="1" spans="1:11">
      <c r="A28" s="6">
        <v>26</v>
      </c>
      <c r="B28" s="7" t="s">
        <v>75</v>
      </c>
      <c r="C28" s="7" t="s">
        <v>79</v>
      </c>
      <c r="D28" s="7" t="s">
        <v>77</v>
      </c>
      <c r="E28" s="7">
        <v>112</v>
      </c>
      <c r="F28" s="7">
        <v>60</v>
      </c>
      <c r="G28" s="7">
        <f t="shared" si="5"/>
        <v>6720</v>
      </c>
      <c r="H28" s="8">
        <f t="shared" si="1"/>
        <v>0</v>
      </c>
      <c r="I28" s="7">
        <f t="shared" si="6"/>
        <v>0</v>
      </c>
      <c r="J28" s="7" t="s">
        <v>80</v>
      </c>
      <c r="K28" s="19">
        <f t="shared" si="4"/>
        <v>6720</v>
      </c>
    </row>
    <row r="29" s="1" customFormat="1" ht="14.5" customHeight="1" spans="1:11">
      <c r="A29" s="6">
        <v>27</v>
      </c>
      <c r="B29" s="7" t="s">
        <v>75</v>
      </c>
      <c r="C29" s="7" t="s">
        <v>81</v>
      </c>
      <c r="D29" s="7" t="s">
        <v>77</v>
      </c>
      <c r="E29" s="7">
        <v>112</v>
      </c>
      <c r="F29" s="7">
        <v>140</v>
      </c>
      <c r="G29" s="7">
        <f t="shared" si="5"/>
        <v>15680</v>
      </c>
      <c r="H29" s="8">
        <f t="shared" si="1"/>
        <v>0</v>
      </c>
      <c r="I29" s="7">
        <f t="shared" si="6"/>
        <v>0</v>
      </c>
      <c r="J29" s="7" t="s">
        <v>78</v>
      </c>
      <c r="K29" s="19">
        <f t="shared" si="4"/>
        <v>15680</v>
      </c>
    </row>
    <row r="30" s="1" customFormat="1" ht="14.5" customHeight="1" spans="1:11">
      <c r="A30" s="6">
        <v>28</v>
      </c>
      <c r="B30" s="7" t="s">
        <v>75</v>
      </c>
      <c r="C30" s="7" t="s">
        <v>82</v>
      </c>
      <c r="D30" s="7" t="s">
        <v>77</v>
      </c>
      <c r="E30" s="7">
        <v>168</v>
      </c>
      <c r="F30" s="7">
        <v>140</v>
      </c>
      <c r="G30" s="7">
        <f t="shared" si="5"/>
        <v>23520</v>
      </c>
      <c r="H30" s="8">
        <f t="shared" si="1"/>
        <v>0</v>
      </c>
      <c r="I30" s="7">
        <f t="shared" si="6"/>
        <v>0</v>
      </c>
      <c r="J30" s="7" t="s">
        <v>78</v>
      </c>
      <c r="K30" s="19">
        <f t="shared" si="4"/>
        <v>23520</v>
      </c>
    </row>
    <row r="31" s="1" customFormat="1" ht="14.5" customHeight="1" spans="1:11">
      <c r="A31" s="6">
        <v>29</v>
      </c>
      <c r="B31" s="7" t="s">
        <v>75</v>
      </c>
      <c r="C31" s="7" t="s">
        <v>83</v>
      </c>
      <c r="D31" s="7" t="s">
        <v>77</v>
      </c>
      <c r="E31" s="7">
        <v>168</v>
      </c>
      <c r="F31" s="7">
        <v>140</v>
      </c>
      <c r="G31" s="7">
        <f t="shared" si="5"/>
        <v>23520</v>
      </c>
      <c r="H31" s="8">
        <f t="shared" si="1"/>
        <v>0</v>
      </c>
      <c r="I31" s="7">
        <f t="shared" si="6"/>
        <v>0</v>
      </c>
      <c r="J31" s="7" t="s">
        <v>78</v>
      </c>
      <c r="K31" s="19">
        <f t="shared" si="4"/>
        <v>23520</v>
      </c>
    </row>
    <row r="32" s="1" customFormat="1" ht="14.5" customHeight="1" spans="1:11">
      <c r="A32" s="6">
        <v>30</v>
      </c>
      <c r="B32" s="7" t="s">
        <v>75</v>
      </c>
      <c r="C32" s="7" t="s">
        <v>84</v>
      </c>
      <c r="D32" s="7" t="s">
        <v>77</v>
      </c>
      <c r="E32" s="7">
        <v>224</v>
      </c>
      <c r="F32" s="7">
        <v>140</v>
      </c>
      <c r="G32" s="7">
        <f t="shared" si="5"/>
        <v>31360</v>
      </c>
      <c r="H32" s="8">
        <f t="shared" si="1"/>
        <v>0</v>
      </c>
      <c r="I32" s="7">
        <f t="shared" si="6"/>
        <v>0</v>
      </c>
      <c r="J32" s="7" t="s">
        <v>78</v>
      </c>
      <c r="K32" s="19">
        <f t="shared" si="4"/>
        <v>31360</v>
      </c>
    </row>
    <row r="33" s="1" customFormat="1" ht="14.5" customHeight="1" spans="1:11">
      <c r="A33" s="6">
        <v>31</v>
      </c>
      <c r="B33" s="7" t="s">
        <v>75</v>
      </c>
      <c r="C33" s="7" t="s">
        <v>85</v>
      </c>
      <c r="D33" s="7" t="s">
        <v>77</v>
      </c>
      <c r="E33" s="7">
        <v>56</v>
      </c>
      <c r="F33" s="7">
        <v>140</v>
      </c>
      <c r="G33" s="7">
        <f t="shared" si="5"/>
        <v>7840</v>
      </c>
      <c r="H33" s="8">
        <f t="shared" si="1"/>
        <v>0</v>
      </c>
      <c r="I33" s="7">
        <f t="shared" si="6"/>
        <v>0</v>
      </c>
      <c r="J33" s="7" t="s">
        <v>78</v>
      </c>
      <c r="K33" s="19">
        <f t="shared" si="4"/>
        <v>7840</v>
      </c>
    </row>
    <row r="34" s="1" customFormat="1" ht="14.5" customHeight="1" spans="1:11">
      <c r="A34" s="6">
        <v>32</v>
      </c>
      <c r="B34" s="7" t="s">
        <v>86</v>
      </c>
      <c r="C34" s="7" t="s">
        <v>87</v>
      </c>
      <c r="D34" s="7" t="s">
        <v>88</v>
      </c>
      <c r="E34" s="7">
        <v>60</v>
      </c>
      <c r="F34" s="7">
        <v>580</v>
      </c>
      <c r="G34" s="7">
        <f t="shared" si="5"/>
        <v>34800</v>
      </c>
      <c r="H34" s="8">
        <f t="shared" si="1"/>
        <v>0</v>
      </c>
      <c r="I34" s="7">
        <f t="shared" si="6"/>
        <v>0</v>
      </c>
      <c r="J34" s="17" t="s">
        <v>89</v>
      </c>
      <c r="K34" s="19">
        <f t="shared" si="4"/>
        <v>34800</v>
      </c>
    </row>
    <row r="35" s="1" customFormat="1" ht="14.5" customHeight="1" spans="1:11">
      <c r="A35" s="6">
        <v>33</v>
      </c>
      <c r="B35" s="7" t="s">
        <v>90</v>
      </c>
      <c r="C35" s="7" t="s">
        <v>87</v>
      </c>
      <c r="D35" s="7" t="s">
        <v>88</v>
      </c>
      <c r="E35" s="7">
        <v>30</v>
      </c>
      <c r="F35" s="7">
        <v>580</v>
      </c>
      <c r="G35" s="7">
        <f t="shared" si="5"/>
        <v>17400</v>
      </c>
      <c r="H35" s="8">
        <f t="shared" si="1"/>
        <v>0</v>
      </c>
      <c r="I35" s="7">
        <f t="shared" si="6"/>
        <v>0</v>
      </c>
      <c r="J35" s="17" t="s">
        <v>91</v>
      </c>
      <c r="K35" s="19">
        <f t="shared" si="4"/>
        <v>17400</v>
      </c>
    </row>
    <row r="36" s="1" customFormat="1" ht="14.5" customHeight="1" spans="1:11">
      <c r="A36" s="6">
        <v>34</v>
      </c>
      <c r="B36" s="7" t="s">
        <v>92</v>
      </c>
      <c r="C36" s="7" t="s">
        <v>93</v>
      </c>
      <c r="D36" s="7" t="s">
        <v>88</v>
      </c>
      <c r="E36" s="7">
        <v>30</v>
      </c>
      <c r="F36" s="7">
        <v>350</v>
      </c>
      <c r="G36" s="7">
        <f t="shared" si="5"/>
        <v>10500</v>
      </c>
      <c r="H36" s="8">
        <f t="shared" ref="H36:H67" si="7">ROUND(I36/E36,2)</f>
        <v>0</v>
      </c>
      <c r="I36" s="7">
        <f t="shared" si="6"/>
        <v>0</v>
      </c>
      <c r="J36" s="7"/>
      <c r="K36" s="19">
        <f t="shared" si="4"/>
        <v>10500</v>
      </c>
    </row>
    <row r="37" s="1" customFormat="1" ht="14.5" customHeight="1" spans="1:11">
      <c r="A37" s="6">
        <v>35</v>
      </c>
      <c r="B37" s="7" t="s">
        <v>94</v>
      </c>
      <c r="C37" s="7" t="s">
        <v>95</v>
      </c>
      <c r="D37" s="7" t="s">
        <v>33</v>
      </c>
      <c r="E37" s="7">
        <v>500</v>
      </c>
      <c r="F37" s="7">
        <v>27</v>
      </c>
      <c r="G37" s="7">
        <f t="shared" si="5"/>
        <v>13500</v>
      </c>
      <c r="H37" s="8">
        <f t="shared" si="7"/>
        <v>0</v>
      </c>
      <c r="I37" s="7">
        <f t="shared" si="6"/>
        <v>0</v>
      </c>
      <c r="J37" s="7" t="s">
        <v>96</v>
      </c>
      <c r="K37" s="19">
        <f t="shared" si="4"/>
        <v>13500</v>
      </c>
    </row>
    <row r="38" s="1" customFormat="1" ht="14.5" customHeight="1" spans="1:11">
      <c r="A38" s="6">
        <v>36</v>
      </c>
      <c r="B38" s="7" t="s">
        <v>94</v>
      </c>
      <c r="C38" s="7" t="s">
        <v>97</v>
      </c>
      <c r="D38" s="7" t="s">
        <v>33</v>
      </c>
      <c r="E38" s="7">
        <v>1000</v>
      </c>
      <c r="F38" s="7">
        <v>28</v>
      </c>
      <c r="G38" s="7">
        <f t="shared" si="5"/>
        <v>28000</v>
      </c>
      <c r="H38" s="8">
        <f t="shared" si="7"/>
        <v>0</v>
      </c>
      <c r="I38" s="7">
        <f t="shared" ref="I38:I55" si="8">ROUND(I130*K38/K131,2)</f>
        <v>0</v>
      </c>
      <c r="J38" s="7" t="s">
        <v>96</v>
      </c>
      <c r="K38" s="19">
        <f t="shared" si="4"/>
        <v>28000</v>
      </c>
    </row>
    <row r="39" s="1" customFormat="1" ht="14.5" customHeight="1" spans="1:11">
      <c r="A39" s="6">
        <v>37</v>
      </c>
      <c r="B39" s="7" t="s">
        <v>98</v>
      </c>
      <c r="C39" s="7" t="s">
        <v>99</v>
      </c>
      <c r="D39" s="7" t="s">
        <v>33</v>
      </c>
      <c r="E39" s="7">
        <v>50</v>
      </c>
      <c r="F39" s="7">
        <v>750</v>
      </c>
      <c r="G39" s="7">
        <f t="shared" si="5"/>
        <v>37500</v>
      </c>
      <c r="H39" s="8">
        <f t="shared" si="7"/>
        <v>0</v>
      </c>
      <c r="I39" s="7">
        <f t="shared" si="8"/>
        <v>0</v>
      </c>
      <c r="J39" s="7"/>
      <c r="K39" s="19">
        <f t="shared" si="4"/>
        <v>37500</v>
      </c>
    </row>
    <row r="40" s="1" customFormat="1" ht="14.5" customHeight="1" spans="1:11">
      <c r="A40" s="6">
        <v>38</v>
      </c>
      <c r="B40" s="7" t="s">
        <v>100</v>
      </c>
      <c r="C40" s="7" t="s">
        <v>101</v>
      </c>
      <c r="D40" s="7" t="s">
        <v>102</v>
      </c>
      <c r="E40" s="7">
        <v>200</v>
      </c>
      <c r="F40" s="7">
        <v>40</v>
      </c>
      <c r="G40" s="7">
        <f t="shared" si="5"/>
        <v>8000</v>
      </c>
      <c r="H40" s="8">
        <f t="shared" si="7"/>
        <v>0</v>
      </c>
      <c r="I40" s="7">
        <f t="shared" si="8"/>
        <v>0</v>
      </c>
      <c r="J40" s="7"/>
      <c r="K40" s="19">
        <f t="shared" si="4"/>
        <v>8000</v>
      </c>
    </row>
    <row r="41" s="1" customFormat="1" ht="14.5" customHeight="1" spans="1:11">
      <c r="A41" s="6">
        <v>39</v>
      </c>
      <c r="B41" s="7" t="s">
        <v>103</v>
      </c>
      <c r="C41" s="7" t="s">
        <v>104</v>
      </c>
      <c r="D41" s="7" t="s">
        <v>102</v>
      </c>
      <c r="E41" s="7">
        <v>200</v>
      </c>
      <c r="F41" s="7">
        <v>45</v>
      </c>
      <c r="G41" s="7">
        <f t="shared" si="5"/>
        <v>9000</v>
      </c>
      <c r="H41" s="8">
        <f t="shared" si="7"/>
        <v>0</v>
      </c>
      <c r="I41" s="7">
        <f t="shared" si="8"/>
        <v>0</v>
      </c>
      <c r="J41" s="7"/>
      <c r="K41" s="19">
        <f t="shared" si="4"/>
        <v>9000</v>
      </c>
    </row>
    <row r="42" s="1" customFormat="1" ht="14.5" customHeight="1" spans="1:11">
      <c r="A42" s="6">
        <v>40</v>
      </c>
      <c r="B42" s="16" t="s">
        <v>105</v>
      </c>
      <c r="C42" s="7" t="s">
        <v>106</v>
      </c>
      <c r="D42" s="7" t="s">
        <v>27</v>
      </c>
      <c r="E42" s="7">
        <v>4</v>
      </c>
      <c r="F42" s="7">
        <v>11000</v>
      </c>
      <c r="G42" s="7">
        <f t="shared" si="5"/>
        <v>44000</v>
      </c>
      <c r="H42" s="8">
        <f t="shared" si="7"/>
        <v>0</v>
      </c>
      <c r="I42" s="7">
        <f t="shared" si="8"/>
        <v>0</v>
      </c>
      <c r="J42" s="7"/>
      <c r="K42" s="19">
        <f t="shared" si="4"/>
        <v>44000</v>
      </c>
    </row>
    <row r="43" s="1" customFormat="1" ht="14.5" customHeight="1" spans="1:11">
      <c r="A43" s="6">
        <v>41</v>
      </c>
      <c r="B43" s="7" t="s">
        <v>107</v>
      </c>
      <c r="C43" s="7" t="s">
        <v>108</v>
      </c>
      <c r="D43" s="7" t="s">
        <v>36</v>
      </c>
      <c r="E43" s="7">
        <v>50</v>
      </c>
      <c r="F43" s="7">
        <v>300</v>
      </c>
      <c r="G43" s="7">
        <f t="shared" si="5"/>
        <v>15000</v>
      </c>
      <c r="H43" s="8">
        <f t="shared" si="7"/>
        <v>0</v>
      </c>
      <c r="I43" s="7">
        <f t="shared" si="8"/>
        <v>0</v>
      </c>
      <c r="J43" s="16" t="s">
        <v>109</v>
      </c>
      <c r="K43" s="19">
        <f t="shared" si="4"/>
        <v>15000</v>
      </c>
    </row>
    <row r="44" s="1" customFormat="1" ht="14.5" customHeight="1" spans="1:11">
      <c r="A44" s="6">
        <v>42</v>
      </c>
      <c r="B44" s="7" t="s">
        <v>110</v>
      </c>
      <c r="C44" s="7" t="s">
        <v>111</v>
      </c>
      <c r="D44" s="7" t="s">
        <v>36</v>
      </c>
      <c r="E44" s="7">
        <v>50</v>
      </c>
      <c r="F44" s="7">
        <v>200</v>
      </c>
      <c r="G44" s="7">
        <f t="shared" si="5"/>
        <v>10000</v>
      </c>
      <c r="H44" s="8">
        <f t="shared" si="7"/>
        <v>0</v>
      </c>
      <c r="I44" s="7">
        <f t="shared" si="8"/>
        <v>0</v>
      </c>
      <c r="J44" s="16" t="s">
        <v>109</v>
      </c>
      <c r="K44" s="19">
        <f t="shared" si="4"/>
        <v>10000</v>
      </c>
    </row>
    <row r="45" s="1" customFormat="1" ht="14.5" customHeight="1" spans="1:11">
      <c r="A45" s="6">
        <v>43</v>
      </c>
      <c r="B45" s="7" t="s">
        <v>112</v>
      </c>
      <c r="C45" s="7" t="s">
        <v>113</v>
      </c>
      <c r="D45" s="7" t="s">
        <v>36</v>
      </c>
      <c r="E45" s="7">
        <v>50</v>
      </c>
      <c r="F45" s="7">
        <v>110</v>
      </c>
      <c r="G45" s="7">
        <f t="shared" si="5"/>
        <v>5500</v>
      </c>
      <c r="H45" s="8">
        <f t="shared" si="7"/>
        <v>0</v>
      </c>
      <c r="I45" s="7">
        <f t="shared" si="8"/>
        <v>0</v>
      </c>
      <c r="J45" s="16" t="s">
        <v>109</v>
      </c>
      <c r="K45" s="19">
        <f t="shared" si="4"/>
        <v>5500</v>
      </c>
    </row>
    <row r="46" s="1" customFormat="1" ht="14.5" customHeight="1" spans="1:11">
      <c r="A46" s="6">
        <v>44</v>
      </c>
      <c r="B46" s="7" t="s">
        <v>114</v>
      </c>
      <c r="C46" s="7" t="s">
        <v>115</v>
      </c>
      <c r="D46" s="7" t="s">
        <v>102</v>
      </c>
      <c r="E46" s="7">
        <v>200</v>
      </c>
      <c r="F46" s="7">
        <v>8</v>
      </c>
      <c r="G46" s="7">
        <f t="shared" si="5"/>
        <v>1600</v>
      </c>
      <c r="H46" s="8">
        <f t="shared" si="7"/>
        <v>0</v>
      </c>
      <c r="I46" s="7">
        <f t="shared" si="8"/>
        <v>0</v>
      </c>
      <c r="J46" s="7"/>
      <c r="K46" s="19">
        <f t="shared" si="4"/>
        <v>1600</v>
      </c>
    </row>
    <row r="47" s="1" customFormat="1" ht="14.5" customHeight="1" spans="1:11">
      <c r="A47" s="6">
        <v>45</v>
      </c>
      <c r="B47" s="7" t="s">
        <v>116</v>
      </c>
      <c r="C47" s="7" t="s">
        <v>117</v>
      </c>
      <c r="D47" s="7" t="s">
        <v>102</v>
      </c>
      <c r="E47" s="7">
        <v>200</v>
      </c>
      <c r="F47" s="7">
        <v>9</v>
      </c>
      <c r="G47" s="7">
        <f t="shared" si="5"/>
        <v>1800</v>
      </c>
      <c r="H47" s="8">
        <f t="shared" si="7"/>
        <v>0</v>
      </c>
      <c r="I47" s="7">
        <f t="shared" si="8"/>
        <v>0</v>
      </c>
      <c r="J47" s="7"/>
      <c r="K47" s="19">
        <f t="shared" si="4"/>
        <v>1800</v>
      </c>
    </row>
    <row r="48" s="1" customFormat="1" ht="14.5" customHeight="1" spans="1:11">
      <c r="A48" s="6">
        <v>46</v>
      </c>
      <c r="B48" s="7" t="s">
        <v>98</v>
      </c>
      <c r="C48" s="7" t="s">
        <v>118</v>
      </c>
      <c r="D48" s="7" t="s">
        <v>33</v>
      </c>
      <c r="E48" s="7">
        <v>50</v>
      </c>
      <c r="F48" s="7">
        <v>300</v>
      </c>
      <c r="G48" s="7">
        <f t="shared" si="5"/>
        <v>15000</v>
      </c>
      <c r="H48" s="8">
        <f t="shared" si="7"/>
        <v>0</v>
      </c>
      <c r="I48" s="7">
        <f t="shared" si="8"/>
        <v>0</v>
      </c>
      <c r="J48" s="7"/>
      <c r="K48" s="19">
        <f t="shared" si="4"/>
        <v>15000</v>
      </c>
    </row>
    <row r="49" s="1" customFormat="1" ht="14.5" customHeight="1" spans="1:11">
      <c r="A49" s="6">
        <v>47</v>
      </c>
      <c r="B49" s="7" t="s">
        <v>98</v>
      </c>
      <c r="C49" s="7" t="s">
        <v>119</v>
      </c>
      <c r="D49" s="7" t="s">
        <v>33</v>
      </c>
      <c r="E49" s="7">
        <v>50</v>
      </c>
      <c r="F49" s="7">
        <v>480</v>
      </c>
      <c r="G49" s="7">
        <f t="shared" si="5"/>
        <v>24000</v>
      </c>
      <c r="H49" s="8">
        <f t="shared" si="7"/>
        <v>0</v>
      </c>
      <c r="I49" s="7">
        <f t="shared" si="8"/>
        <v>0</v>
      </c>
      <c r="J49" s="7"/>
      <c r="K49" s="19">
        <f t="shared" si="4"/>
        <v>24000</v>
      </c>
    </row>
    <row r="50" s="1" customFormat="1" ht="14.5" customHeight="1" spans="1:11">
      <c r="A50" s="6">
        <v>48</v>
      </c>
      <c r="B50" s="7" t="s">
        <v>120</v>
      </c>
      <c r="C50" s="7" t="s">
        <v>121</v>
      </c>
      <c r="D50" s="7" t="s">
        <v>60</v>
      </c>
      <c r="E50" s="7">
        <v>100</v>
      </c>
      <c r="F50" s="7">
        <v>8</v>
      </c>
      <c r="G50" s="7">
        <f t="shared" si="5"/>
        <v>800</v>
      </c>
      <c r="H50" s="8">
        <f t="shared" si="7"/>
        <v>0</v>
      </c>
      <c r="I50" s="7">
        <f t="shared" si="8"/>
        <v>0</v>
      </c>
      <c r="J50" s="7" t="s">
        <v>122</v>
      </c>
      <c r="K50" s="19">
        <f t="shared" si="4"/>
        <v>800</v>
      </c>
    </row>
    <row r="51" s="1" customFormat="1" ht="14.5" customHeight="1" spans="1:11">
      <c r="A51" s="6">
        <v>49</v>
      </c>
      <c r="B51" s="7" t="s">
        <v>120</v>
      </c>
      <c r="C51" s="7" t="s">
        <v>123</v>
      </c>
      <c r="D51" s="7" t="s">
        <v>60</v>
      </c>
      <c r="E51" s="7">
        <v>100</v>
      </c>
      <c r="F51" s="7">
        <v>10</v>
      </c>
      <c r="G51" s="7">
        <f t="shared" si="5"/>
        <v>1000</v>
      </c>
      <c r="H51" s="8">
        <f t="shared" si="7"/>
        <v>0</v>
      </c>
      <c r="I51" s="7">
        <f t="shared" si="8"/>
        <v>0</v>
      </c>
      <c r="J51" s="7" t="s">
        <v>122</v>
      </c>
      <c r="K51" s="19">
        <f t="shared" si="4"/>
        <v>1000</v>
      </c>
    </row>
    <row r="52" s="1" customFormat="1" ht="14.5" customHeight="1" spans="1:11">
      <c r="A52" s="6">
        <v>50</v>
      </c>
      <c r="B52" s="16" t="s">
        <v>124</v>
      </c>
      <c r="C52" s="7" t="s">
        <v>125</v>
      </c>
      <c r="D52" s="7" t="s">
        <v>102</v>
      </c>
      <c r="E52" s="7">
        <v>30</v>
      </c>
      <c r="F52" s="7">
        <v>800</v>
      </c>
      <c r="G52" s="7">
        <f t="shared" si="5"/>
        <v>24000</v>
      </c>
      <c r="H52" s="8">
        <f t="shared" si="7"/>
        <v>0</v>
      </c>
      <c r="I52" s="7">
        <f t="shared" si="8"/>
        <v>0</v>
      </c>
      <c r="J52" s="7"/>
      <c r="K52" s="19">
        <f t="shared" si="4"/>
        <v>24000</v>
      </c>
    </row>
    <row r="53" s="1" customFormat="1" ht="14.5" customHeight="1" spans="1:11">
      <c r="A53" s="6">
        <v>51</v>
      </c>
      <c r="B53" s="16" t="s">
        <v>124</v>
      </c>
      <c r="C53" s="7" t="s">
        <v>126</v>
      </c>
      <c r="D53" s="7" t="s">
        <v>102</v>
      </c>
      <c r="E53" s="7">
        <v>17</v>
      </c>
      <c r="F53" s="7">
        <v>800</v>
      </c>
      <c r="G53" s="7">
        <f t="shared" si="5"/>
        <v>13600</v>
      </c>
      <c r="H53" s="8">
        <f t="shared" si="7"/>
        <v>0</v>
      </c>
      <c r="I53" s="7">
        <f t="shared" si="8"/>
        <v>0</v>
      </c>
      <c r="J53" s="7"/>
      <c r="K53" s="19">
        <f t="shared" si="4"/>
        <v>13600</v>
      </c>
    </row>
    <row r="54" s="1" customFormat="1" ht="14.5" customHeight="1" spans="1:11">
      <c r="A54" s="6">
        <v>52</v>
      </c>
      <c r="B54" s="6" t="s">
        <v>127</v>
      </c>
      <c r="C54" s="6" t="s">
        <v>128</v>
      </c>
      <c r="D54" s="7" t="s">
        <v>102</v>
      </c>
      <c r="E54" s="7">
        <v>80</v>
      </c>
      <c r="F54" s="7">
        <v>160</v>
      </c>
      <c r="G54" s="7">
        <f t="shared" si="5"/>
        <v>12800</v>
      </c>
      <c r="H54" s="8">
        <f t="shared" si="7"/>
        <v>0</v>
      </c>
      <c r="I54" s="7">
        <f t="shared" si="8"/>
        <v>0</v>
      </c>
      <c r="J54" s="7"/>
      <c r="K54" s="19">
        <f t="shared" si="4"/>
        <v>12800</v>
      </c>
    </row>
    <row r="55" s="1" customFormat="1" ht="14.5" customHeight="1" spans="1:11">
      <c r="A55" s="6">
        <v>53</v>
      </c>
      <c r="B55" s="10" t="s">
        <v>129</v>
      </c>
      <c r="C55" s="17" t="s">
        <v>130</v>
      </c>
      <c r="D55" s="7" t="s">
        <v>36</v>
      </c>
      <c r="E55" s="7">
        <v>1</v>
      </c>
      <c r="F55" s="7" t="s">
        <v>131</v>
      </c>
      <c r="G55" s="10">
        <v>40000</v>
      </c>
      <c r="H55" s="11">
        <f t="shared" si="7"/>
        <v>0</v>
      </c>
      <c r="I55" s="10">
        <f t="shared" si="8"/>
        <v>0</v>
      </c>
      <c r="J55" s="7" t="s">
        <v>132</v>
      </c>
      <c r="K55" s="20">
        <v>40000</v>
      </c>
    </row>
    <row r="56" s="1" customFormat="1" ht="14.5" customHeight="1" spans="1:11">
      <c r="A56" s="6">
        <v>54</v>
      </c>
      <c r="B56" s="12"/>
      <c r="C56" s="17" t="s">
        <v>133</v>
      </c>
      <c r="D56" s="7" t="s">
        <v>36</v>
      </c>
      <c r="E56" s="7">
        <v>4</v>
      </c>
      <c r="F56" s="7" t="s">
        <v>131</v>
      </c>
      <c r="G56" s="12"/>
      <c r="H56" s="13"/>
      <c r="I56" s="12"/>
      <c r="J56" s="7" t="s">
        <v>132</v>
      </c>
      <c r="K56" s="21"/>
    </row>
    <row r="57" s="1" customFormat="1" ht="14.5" customHeight="1" spans="1:11">
      <c r="A57" s="6">
        <v>55</v>
      </c>
      <c r="B57" s="12"/>
      <c r="C57" s="17" t="s">
        <v>134</v>
      </c>
      <c r="D57" s="7" t="s">
        <v>36</v>
      </c>
      <c r="E57" s="7">
        <v>4</v>
      </c>
      <c r="F57" s="7" t="s">
        <v>131</v>
      </c>
      <c r="G57" s="12"/>
      <c r="H57" s="13"/>
      <c r="I57" s="12"/>
      <c r="J57" s="7" t="s">
        <v>132</v>
      </c>
      <c r="K57" s="21"/>
    </row>
    <row r="58" s="1" customFormat="1" ht="14.5" customHeight="1" spans="1:11">
      <c r="A58" s="6">
        <v>56</v>
      </c>
      <c r="B58" s="12"/>
      <c r="C58" s="7" t="s">
        <v>135</v>
      </c>
      <c r="D58" s="7" t="s">
        <v>102</v>
      </c>
      <c r="E58" s="7">
        <v>32</v>
      </c>
      <c r="F58" s="7" t="s">
        <v>131</v>
      </c>
      <c r="G58" s="12"/>
      <c r="H58" s="13"/>
      <c r="I58" s="12"/>
      <c r="J58" s="7" t="s">
        <v>136</v>
      </c>
      <c r="K58" s="21"/>
    </row>
    <row r="59" s="1" customFormat="1" ht="14.5" customHeight="1" spans="1:11">
      <c r="A59" s="6">
        <v>57</v>
      </c>
      <c r="B59" s="12"/>
      <c r="C59" s="7" t="s">
        <v>137</v>
      </c>
      <c r="D59" s="7" t="s">
        <v>102</v>
      </c>
      <c r="E59" s="7">
        <v>10</v>
      </c>
      <c r="F59" s="7" t="s">
        <v>131</v>
      </c>
      <c r="G59" s="12"/>
      <c r="H59" s="13"/>
      <c r="I59" s="12"/>
      <c r="J59" s="7"/>
      <c r="K59" s="21"/>
    </row>
    <row r="60" s="1" customFormat="1" ht="14.5" customHeight="1" spans="1:11">
      <c r="A60" s="6">
        <v>58</v>
      </c>
      <c r="B60" s="12"/>
      <c r="C60" s="17" t="s">
        <v>138</v>
      </c>
      <c r="D60" s="7" t="s">
        <v>60</v>
      </c>
      <c r="E60" s="7">
        <v>32</v>
      </c>
      <c r="F60" s="7" t="s">
        <v>131</v>
      </c>
      <c r="G60" s="12"/>
      <c r="H60" s="13"/>
      <c r="I60" s="12"/>
      <c r="J60" s="7" t="s">
        <v>132</v>
      </c>
      <c r="K60" s="21"/>
    </row>
    <row r="61" s="1" customFormat="1" ht="14.5" customHeight="1" spans="1:11">
      <c r="A61" s="6">
        <v>59</v>
      </c>
      <c r="B61" s="12"/>
      <c r="C61" s="7" t="s">
        <v>139</v>
      </c>
      <c r="D61" s="7" t="s">
        <v>27</v>
      </c>
      <c r="E61" s="7">
        <v>32</v>
      </c>
      <c r="F61" s="7" t="s">
        <v>131</v>
      </c>
      <c r="G61" s="12"/>
      <c r="H61" s="13"/>
      <c r="I61" s="12"/>
      <c r="J61" s="7" t="s">
        <v>132</v>
      </c>
      <c r="K61" s="21"/>
    </row>
    <row r="62" s="1" customFormat="1" ht="14.5" customHeight="1" spans="1:11">
      <c r="A62" s="6">
        <v>60</v>
      </c>
      <c r="B62" s="12"/>
      <c r="C62" s="7" t="s">
        <v>140</v>
      </c>
      <c r="D62" s="7" t="s">
        <v>27</v>
      </c>
      <c r="E62" s="7">
        <v>64</v>
      </c>
      <c r="F62" s="7" t="s">
        <v>131</v>
      </c>
      <c r="G62" s="12"/>
      <c r="H62" s="13"/>
      <c r="I62" s="12"/>
      <c r="J62" s="7" t="s">
        <v>141</v>
      </c>
      <c r="K62" s="21"/>
    </row>
    <row r="63" s="1" customFormat="1" ht="14.5" customHeight="1" spans="1:11">
      <c r="A63" s="6">
        <v>61</v>
      </c>
      <c r="B63" s="12"/>
      <c r="C63" s="7" t="s">
        <v>142</v>
      </c>
      <c r="D63" s="7" t="s">
        <v>27</v>
      </c>
      <c r="E63" s="7">
        <v>32</v>
      </c>
      <c r="F63" s="7" t="s">
        <v>131</v>
      </c>
      <c r="G63" s="12"/>
      <c r="H63" s="13"/>
      <c r="I63" s="12"/>
      <c r="J63" s="7" t="s">
        <v>132</v>
      </c>
      <c r="K63" s="21"/>
    </row>
    <row r="64" s="1" customFormat="1" ht="14.5" customHeight="1" spans="1:11">
      <c r="A64" s="6">
        <v>62</v>
      </c>
      <c r="B64" s="12"/>
      <c r="C64" s="17" t="s">
        <v>143</v>
      </c>
      <c r="D64" s="7" t="s">
        <v>60</v>
      </c>
      <c r="E64" s="18">
        <v>64</v>
      </c>
      <c r="F64" s="7" t="s">
        <v>131</v>
      </c>
      <c r="G64" s="12"/>
      <c r="H64" s="13"/>
      <c r="I64" s="12"/>
      <c r="J64" s="7" t="s">
        <v>132</v>
      </c>
      <c r="K64" s="21"/>
    </row>
    <row r="65" s="1" customFormat="1" ht="14.5" customHeight="1" spans="1:11">
      <c r="A65" s="6">
        <v>63</v>
      </c>
      <c r="B65" s="12"/>
      <c r="C65" s="17" t="s">
        <v>144</v>
      </c>
      <c r="D65" s="7" t="s">
        <v>60</v>
      </c>
      <c r="E65" s="18">
        <v>64</v>
      </c>
      <c r="F65" s="7" t="s">
        <v>131</v>
      </c>
      <c r="G65" s="12"/>
      <c r="H65" s="13"/>
      <c r="I65" s="12"/>
      <c r="J65" s="7" t="s">
        <v>141</v>
      </c>
      <c r="K65" s="21"/>
    </row>
    <row r="66" s="1" customFormat="1" ht="14.5" customHeight="1" spans="1:11">
      <c r="A66" s="6">
        <v>64</v>
      </c>
      <c r="B66" s="12"/>
      <c r="C66" s="17" t="s">
        <v>145</v>
      </c>
      <c r="D66" s="7" t="s">
        <v>60</v>
      </c>
      <c r="E66" s="18">
        <v>64</v>
      </c>
      <c r="F66" s="7" t="s">
        <v>131</v>
      </c>
      <c r="G66" s="12"/>
      <c r="H66" s="13"/>
      <c r="I66" s="12"/>
      <c r="J66" s="7" t="s">
        <v>132</v>
      </c>
      <c r="K66" s="21"/>
    </row>
    <row r="67" s="1" customFormat="1" ht="14.5" customHeight="1" spans="1:11">
      <c r="A67" s="6">
        <v>65</v>
      </c>
      <c r="B67" s="12"/>
      <c r="C67" s="7" t="s">
        <v>146</v>
      </c>
      <c r="D67" s="7" t="s">
        <v>147</v>
      </c>
      <c r="E67" s="7">
        <v>32</v>
      </c>
      <c r="F67" s="7" t="s">
        <v>131</v>
      </c>
      <c r="G67" s="12"/>
      <c r="H67" s="13"/>
      <c r="I67" s="12"/>
      <c r="J67" s="7" t="s">
        <v>132</v>
      </c>
      <c r="K67" s="21"/>
    </row>
    <row r="68" s="1" customFormat="1" ht="14.5" customHeight="1" spans="1:11">
      <c r="A68" s="6">
        <v>66</v>
      </c>
      <c r="B68" s="12"/>
      <c r="C68" s="7" t="s">
        <v>148</v>
      </c>
      <c r="D68" s="7" t="s">
        <v>147</v>
      </c>
      <c r="E68" s="7">
        <v>16</v>
      </c>
      <c r="F68" s="7" t="s">
        <v>131</v>
      </c>
      <c r="G68" s="12"/>
      <c r="H68" s="13"/>
      <c r="I68" s="12"/>
      <c r="J68" s="7" t="s">
        <v>132</v>
      </c>
      <c r="K68" s="21"/>
    </row>
    <row r="69" s="1" customFormat="1" ht="14.5" customHeight="1" spans="1:11">
      <c r="A69" s="6">
        <v>67</v>
      </c>
      <c r="B69" s="12"/>
      <c r="C69" s="7" t="s">
        <v>149</v>
      </c>
      <c r="D69" s="7" t="s">
        <v>147</v>
      </c>
      <c r="E69" s="7">
        <v>8</v>
      </c>
      <c r="F69" s="7" t="s">
        <v>131</v>
      </c>
      <c r="G69" s="12"/>
      <c r="H69" s="13"/>
      <c r="I69" s="12"/>
      <c r="J69" s="7" t="s">
        <v>132</v>
      </c>
      <c r="K69" s="21"/>
    </row>
    <row r="70" s="1" customFormat="1" ht="14.5" customHeight="1" spans="1:11">
      <c r="A70" s="6">
        <v>68</v>
      </c>
      <c r="B70" s="12"/>
      <c r="C70" s="7" t="s">
        <v>150</v>
      </c>
      <c r="D70" s="7" t="s">
        <v>147</v>
      </c>
      <c r="E70" s="7">
        <v>8</v>
      </c>
      <c r="F70" s="7" t="s">
        <v>131</v>
      </c>
      <c r="G70" s="12"/>
      <c r="H70" s="13"/>
      <c r="I70" s="12"/>
      <c r="J70" s="7" t="s">
        <v>132</v>
      </c>
      <c r="K70" s="21"/>
    </row>
    <row r="71" s="1" customFormat="1" ht="14.5" customHeight="1" spans="1:11">
      <c r="A71" s="6">
        <v>69</v>
      </c>
      <c r="B71" s="12"/>
      <c r="C71" s="7" t="s">
        <v>151</v>
      </c>
      <c r="D71" s="7" t="s">
        <v>147</v>
      </c>
      <c r="E71" s="7">
        <v>8</v>
      </c>
      <c r="F71" s="7" t="s">
        <v>131</v>
      </c>
      <c r="G71" s="12"/>
      <c r="H71" s="13"/>
      <c r="I71" s="12"/>
      <c r="J71" s="7" t="s">
        <v>132</v>
      </c>
      <c r="K71" s="21"/>
    </row>
    <row r="72" s="1" customFormat="1" ht="14.5" customHeight="1" spans="1:11">
      <c r="A72" s="6">
        <v>70</v>
      </c>
      <c r="B72" s="12"/>
      <c r="C72" s="17" t="s">
        <v>152</v>
      </c>
      <c r="D72" s="7" t="s">
        <v>147</v>
      </c>
      <c r="E72" s="7">
        <v>4</v>
      </c>
      <c r="F72" s="7" t="s">
        <v>131</v>
      </c>
      <c r="G72" s="12"/>
      <c r="H72" s="13"/>
      <c r="I72" s="12"/>
      <c r="J72" s="7" t="s">
        <v>132</v>
      </c>
      <c r="K72" s="21"/>
    </row>
    <row r="73" s="1" customFormat="1" ht="14.5" customHeight="1" spans="1:11">
      <c r="A73" s="6">
        <v>71</v>
      </c>
      <c r="B73" s="12"/>
      <c r="C73" s="17" t="s">
        <v>153</v>
      </c>
      <c r="D73" s="7" t="s">
        <v>147</v>
      </c>
      <c r="E73" s="7">
        <v>8</v>
      </c>
      <c r="F73" s="7" t="s">
        <v>131</v>
      </c>
      <c r="G73" s="12"/>
      <c r="H73" s="13"/>
      <c r="I73" s="12"/>
      <c r="J73" s="7" t="s">
        <v>132</v>
      </c>
      <c r="K73" s="21"/>
    </row>
    <row r="74" s="1" customFormat="1" ht="14.5" customHeight="1" spans="1:11">
      <c r="A74" s="6">
        <v>72</v>
      </c>
      <c r="B74" s="12"/>
      <c r="C74" s="17" t="s">
        <v>154</v>
      </c>
      <c r="D74" s="7" t="s">
        <v>147</v>
      </c>
      <c r="E74" s="7">
        <v>1</v>
      </c>
      <c r="F74" s="7" t="s">
        <v>131</v>
      </c>
      <c r="G74" s="12"/>
      <c r="H74" s="13"/>
      <c r="I74" s="12"/>
      <c r="J74" s="7" t="s">
        <v>132</v>
      </c>
      <c r="K74" s="21"/>
    </row>
    <row r="75" s="1" customFormat="1" ht="14.5" customHeight="1" spans="1:11">
      <c r="A75" s="6">
        <v>73</v>
      </c>
      <c r="B75" s="12"/>
      <c r="C75" s="7" t="s">
        <v>155</v>
      </c>
      <c r="D75" s="7" t="s">
        <v>147</v>
      </c>
      <c r="E75" s="7">
        <v>1</v>
      </c>
      <c r="F75" s="7" t="s">
        <v>131</v>
      </c>
      <c r="G75" s="12"/>
      <c r="H75" s="13"/>
      <c r="I75" s="12"/>
      <c r="J75" s="7" t="s">
        <v>132</v>
      </c>
      <c r="K75" s="21"/>
    </row>
    <row r="76" s="1" customFormat="1" ht="14.5" customHeight="1" spans="1:11">
      <c r="A76" s="6">
        <v>74</v>
      </c>
      <c r="B76" s="12"/>
      <c r="C76" s="7" t="s">
        <v>156</v>
      </c>
      <c r="D76" s="7" t="s">
        <v>147</v>
      </c>
      <c r="E76" s="7">
        <v>4</v>
      </c>
      <c r="F76" s="7" t="s">
        <v>131</v>
      </c>
      <c r="G76" s="12"/>
      <c r="H76" s="13"/>
      <c r="I76" s="12"/>
      <c r="J76" s="7" t="s">
        <v>132</v>
      </c>
      <c r="K76" s="21"/>
    </row>
    <row r="77" s="1" customFormat="1" ht="14.5" customHeight="1" spans="1:11">
      <c r="A77" s="6">
        <v>75</v>
      </c>
      <c r="B77" s="12"/>
      <c r="C77" s="17" t="s">
        <v>157</v>
      </c>
      <c r="D77" s="7" t="s">
        <v>147</v>
      </c>
      <c r="E77" s="7">
        <v>1</v>
      </c>
      <c r="F77" s="7" t="s">
        <v>131</v>
      </c>
      <c r="G77" s="12"/>
      <c r="H77" s="13"/>
      <c r="I77" s="12"/>
      <c r="J77" s="7" t="s">
        <v>158</v>
      </c>
      <c r="K77" s="21"/>
    </row>
    <row r="78" s="1" customFormat="1" ht="14.5" customHeight="1" spans="1:11">
      <c r="A78" s="6">
        <v>76</v>
      </c>
      <c r="B78" s="12"/>
      <c r="C78" s="17" t="s">
        <v>159</v>
      </c>
      <c r="D78" s="7" t="s">
        <v>60</v>
      </c>
      <c r="E78" s="7">
        <v>32</v>
      </c>
      <c r="F78" s="7" t="s">
        <v>131</v>
      </c>
      <c r="G78" s="12"/>
      <c r="H78" s="13"/>
      <c r="I78" s="12"/>
      <c r="J78" s="7" t="s">
        <v>141</v>
      </c>
      <c r="K78" s="21"/>
    </row>
    <row r="79" s="1" customFormat="1" ht="14.5" customHeight="1" spans="1:11">
      <c r="A79" s="6">
        <v>77</v>
      </c>
      <c r="B79" s="12"/>
      <c r="C79" s="17" t="s">
        <v>160</v>
      </c>
      <c r="D79" s="7" t="s">
        <v>27</v>
      </c>
      <c r="E79" s="7">
        <v>32</v>
      </c>
      <c r="F79" s="7" t="s">
        <v>131</v>
      </c>
      <c r="G79" s="12"/>
      <c r="H79" s="13"/>
      <c r="I79" s="12"/>
      <c r="J79" s="7" t="s">
        <v>141</v>
      </c>
      <c r="K79" s="21"/>
    </row>
    <row r="80" s="1" customFormat="1" ht="14.5" customHeight="1" spans="1:11">
      <c r="A80" s="6">
        <v>78</v>
      </c>
      <c r="B80" s="12"/>
      <c r="C80" s="7" t="s">
        <v>161</v>
      </c>
      <c r="D80" s="7" t="s">
        <v>60</v>
      </c>
      <c r="E80" s="7">
        <v>32</v>
      </c>
      <c r="F80" s="7" t="s">
        <v>131</v>
      </c>
      <c r="G80" s="12"/>
      <c r="H80" s="13"/>
      <c r="I80" s="12"/>
      <c r="J80" s="7" t="s">
        <v>158</v>
      </c>
      <c r="K80" s="21"/>
    </row>
    <row r="81" s="1" customFormat="1" ht="14.5" customHeight="1" spans="1:11">
      <c r="A81" s="6">
        <v>79</v>
      </c>
      <c r="B81" s="12"/>
      <c r="C81" s="7" t="s">
        <v>162</v>
      </c>
      <c r="D81" s="7" t="s">
        <v>163</v>
      </c>
      <c r="E81" s="7">
        <v>21.42</v>
      </c>
      <c r="F81" s="7" t="s">
        <v>131</v>
      </c>
      <c r="G81" s="12"/>
      <c r="H81" s="13"/>
      <c r="I81" s="12"/>
      <c r="J81" s="7"/>
      <c r="K81" s="21"/>
    </row>
    <row r="82" s="1" customFormat="1" ht="14.5" customHeight="1" spans="1:11">
      <c r="A82" s="6">
        <v>80</v>
      </c>
      <c r="B82" s="14"/>
      <c r="C82" s="7" t="s">
        <v>164</v>
      </c>
      <c r="D82" s="7" t="s">
        <v>163</v>
      </c>
      <c r="E82" s="7">
        <v>65.8</v>
      </c>
      <c r="F82" s="7" t="s">
        <v>131</v>
      </c>
      <c r="G82" s="14"/>
      <c r="H82" s="15"/>
      <c r="I82" s="14"/>
      <c r="J82" s="7"/>
      <c r="K82" s="24"/>
    </row>
    <row r="83" s="1" customFormat="1" ht="14.5" customHeight="1" spans="1:11">
      <c r="A83" s="6">
        <v>81</v>
      </c>
      <c r="B83" s="7" t="s">
        <v>165</v>
      </c>
      <c r="C83" s="7" t="s">
        <v>166</v>
      </c>
      <c r="D83" s="7" t="s">
        <v>27</v>
      </c>
      <c r="E83" s="7">
        <v>500</v>
      </c>
      <c r="F83" s="10">
        <v>4.5</v>
      </c>
      <c r="G83" s="10">
        <f>F83*E84</f>
        <v>2250</v>
      </c>
      <c r="H83" s="11">
        <f>ROUND(I83/E83,2)</f>
        <v>0</v>
      </c>
      <c r="I83" s="10">
        <f>ROUND(I175*K83/K176,2)</f>
        <v>0</v>
      </c>
      <c r="J83" s="17" t="s">
        <v>28</v>
      </c>
      <c r="K83" s="19">
        <f t="shared" ref="K83:K94" si="9">E83*F83</f>
        <v>2250</v>
      </c>
    </row>
    <row r="84" s="1" customFormat="1" ht="14.5" customHeight="1" spans="1:11">
      <c r="A84" s="6">
        <v>82</v>
      </c>
      <c r="B84" s="7" t="s">
        <v>167</v>
      </c>
      <c r="C84" s="7" t="s">
        <v>168</v>
      </c>
      <c r="D84" s="7" t="s">
        <v>27</v>
      </c>
      <c r="E84" s="7">
        <v>500</v>
      </c>
      <c r="F84" s="12"/>
      <c r="G84" s="12"/>
      <c r="H84" s="13"/>
      <c r="I84" s="12"/>
      <c r="J84" s="17" t="s">
        <v>28</v>
      </c>
      <c r="K84" s="19">
        <f t="shared" si="9"/>
        <v>0</v>
      </c>
    </row>
    <row r="85" s="1" customFormat="1" ht="14.5" customHeight="1" spans="1:11">
      <c r="A85" s="6">
        <v>83</v>
      </c>
      <c r="B85" s="7" t="s">
        <v>165</v>
      </c>
      <c r="C85" s="7" t="s">
        <v>62</v>
      </c>
      <c r="D85" s="7" t="s">
        <v>27</v>
      </c>
      <c r="E85" s="7">
        <v>500</v>
      </c>
      <c r="F85" s="14"/>
      <c r="G85" s="14"/>
      <c r="H85" s="15"/>
      <c r="I85" s="14"/>
      <c r="J85" s="17" t="s">
        <v>28</v>
      </c>
      <c r="K85" s="19">
        <f t="shared" si="9"/>
        <v>0</v>
      </c>
    </row>
    <row r="86" s="1" customFormat="1" ht="14.5" customHeight="1" spans="1:11">
      <c r="A86" s="6">
        <v>84</v>
      </c>
      <c r="B86" s="7" t="s">
        <v>169</v>
      </c>
      <c r="C86" s="7" t="s">
        <v>170</v>
      </c>
      <c r="D86" s="7" t="s">
        <v>36</v>
      </c>
      <c r="E86" s="7">
        <v>20</v>
      </c>
      <c r="F86" s="7">
        <v>550</v>
      </c>
      <c r="G86" s="7">
        <f t="shared" ref="G86:G94" si="10">F86*E86</f>
        <v>11000</v>
      </c>
      <c r="H86" s="8">
        <f t="shared" ref="H86:H94" si="11">ROUND(I86/E86,2)</f>
        <v>0</v>
      </c>
      <c r="I86" s="7">
        <f t="shared" ref="I86:I94" si="12">ROUND(I178*K86/K179,2)</f>
        <v>0</v>
      </c>
      <c r="J86" s="17" t="s">
        <v>28</v>
      </c>
      <c r="K86" s="19">
        <f t="shared" si="9"/>
        <v>11000</v>
      </c>
    </row>
    <row r="87" s="1" customFormat="1" ht="14.5" customHeight="1" spans="1:11">
      <c r="A87" s="6">
        <v>85</v>
      </c>
      <c r="B87" s="7" t="s">
        <v>171</v>
      </c>
      <c r="C87" s="7" t="s">
        <v>172</v>
      </c>
      <c r="D87" s="7" t="s">
        <v>36</v>
      </c>
      <c r="E87" s="7">
        <v>30</v>
      </c>
      <c r="F87" s="7">
        <v>1400</v>
      </c>
      <c r="G87" s="7">
        <f t="shared" si="10"/>
        <v>42000</v>
      </c>
      <c r="H87" s="8">
        <f t="shared" si="11"/>
        <v>0</v>
      </c>
      <c r="I87" s="7">
        <f t="shared" si="12"/>
        <v>0</v>
      </c>
      <c r="J87" s="17" t="s">
        <v>28</v>
      </c>
      <c r="K87" s="19">
        <f t="shared" si="9"/>
        <v>42000</v>
      </c>
    </row>
    <row r="88" s="1" customFormat="1" ht="14.5" customHeight="1" spans="1:11">
      <c r="A88" s="6">
        <v>86</v>
      </c>
      <c r="B88" s="7" t="s">
        <v>173</v>
      </c>
      <c r="C88" s="7" t="s">
        <v>174</v>
      </c>
      <c r="D88" s="7" t="s">
        <v>147</v>
      </c>
      <c r="E88" s="7">
        <v>20</v>
      </c>
      <c r="F88" s="7">
        <v>180</v>
      </c>
      <c r="G88" s="7">
        <f t="shared" si="10"/>
        <v>3600</v>
      </c>
      <c r="H88" s="8">
        <f t="shared" si="11"/>
        <v>0</v>
      </c>
      <c r="I88" s="7">
        <f t="shared" si="12"/>
        <v>0</v>
      </c>
      <c r="J88" s="17" t="s">
        <v>28</v>
      </c>
      <c r="K88" s="19">
        <f t="shared" si="9"/>
        <v>3600</v>
      </c>
    </row>
    <row r="89" s="1" customFormat="1" ht="14.5" customHeight="1" spans="1:11">
      <c r="A89" s="6">
        <v>87</v>
      </c>
      <c r="B89" s="7" t="s">
        <v>175</v>
      </c>
      <c r="C89" s="7" t="s">
        <v>176</v>
      </c>
      <c r="D89" s="7" t="s">
        <v>147</v>
      </c>
      <c r="E89" s="7">
        <v>40</v>
      </c>
      <c r="F89" s="7">
        <v>6</v>
      </c>
      <c r="G89" s="7">
        <f t="shared" si="10"/>
        <v>240</v>
      </c>
      <c r="H89" s="8">
        <f t="shared" si="11"/>
        <v>0</v>
      </c>
      <c r="I89" s="7">
        <f t="shared" si="12"/>
        <v>0</v>
      </c>
      <c r="J89" s="17" t="s">
        <v>28</v>
      </c>
      <c r="K89" s="19">
        <f t="shared" si="9"/>
        <v>240</v>
      </c>
    </row>
    <row r="90" s="1" customFormat="1" ht="14.5" customHeight="1" spans="1:11">
      <c r="A90" s="6">
        <v>88</v>
      </c>
      <c r="B90" s="7" t="s">
        <v>175</v>
      </c>
      <c r="C90" s="7" t="s">
        <v>177</v>
      </c>
      <c r="D90" s="7" t="s">
        <v>147</v>
      </c>
      <c r="E90" s="7">
        <v>40</v>
      </c>
      <c r="F90" s="7">
        <v>15</v>
      </c>
      <c r="G90" s="7">
        <f t="shared" si="10"/>
        <v>600</v>
      </c>
      <c r="H90" s="8">
        <f t="shared" si="11"/>
        <v>0</v>
      </c>
      <c r="I90" s="7">
        <f t="shared" si="12"/>
        <v>0</v>
      </c>
      <c r="J90" s="17" t="s">
        <v>28</v>
      </c>
      <c r="K90" s="19">
        <f t="shared" si="9"/>
        <v>600</v>
      </c>
    </row>
    <row r="91" s="1" customFormat="1" ht="14.5" customHeight="1" spans="1:11">
      <c r="A91" s="6">
        <v>89</v>
      </c>
      <c r="B91" s="7" t="s">
        <v>175</v>
      </c>
      <c r="C91" s="7" t="s">
        <v>178</v>
      </c>
      <c r="D91" s="7" t="s">
        <v>147</v>
      </c>
      <c r="E91" s="7">
        <v>40</v>
      </c>
      <c r="F91" s="7">
        <v>8</v>
      </c>
      <c r="G91" s="7">
        <f t="shared" si="10"/>
        <v>320</v>
      </c>
      <c r="H91" s="8">
        <f t="shared" si="11"/>
        <v>0</v>
      </c>
      <c r="I91" s="7">
        <f t="shared" si="12"/>
        <v>0</v>
      </c>
      <c r="J91" s="17" t="s">
        <v>28</v>
      </c>
      <c r="K91" s="19">
        <f t="shared" si="9"/>
        <v>320</v>
      </c>
    </row>
    <row r="92" s="1" customFormat="1" ht="14.5" customHeight="1" spans="1:11">
      <c r="A92" s="6">
        <v>90</v>
      </c>
      <c r="B92" s="7" t="s">
        <v>179</v>
      </c>
      <c r="C92" s="7" t="s">
        <v>180</v>
      </c>
      <c r="D92" s="7" t="s">
        <v>36</v>
      </c>
      <c r="E92" s="7">
        <v>30</v>
      </c>
      <c r="F92" s="7">
        <v>80</v>
      </c>
      <c r="G92" s="7">
        <f t="shared" si="10"/>
        <v>2400</v>
      </c>
      <c r="H92" s="8">
        <f t="shared" si="11"/>
        <v>0</v>
      </c>
      <c r="I92" s="7">
        <f t="shared" si="12"/>
        <v>0</v>
      </c>
      <c r="J92" s="17" t="s">
        <v>28</v>
      </c>
      <c r="K92" s="19">
        <f t="shared" si="9"/>
        <v>2400</v>
      </c>
    </row>
    <row r="93" s="1" customFormat="1" ht="14.5" customHeight="1" spans="1:11">
      <c r="A93" s="6">
        <v>91</v>
      </c>
      <c r="B93" s="7" t="s">
        <v>179</v>
      </c>
      <c r="C93" s="7" t="s">
        <v>181</v>
      </c>
      <c r="D93" s="7" t="s">
        <v>36</v>
      </c>
      <c r="E93" s="7">
        <v>4</v>
      </c>
      <c r="F93" s="7">
        <v>190</v>
      </c>
      <c r="G93" s="7">
        <f t="shared" si="10"/>
        <v>760</v>
      </c>
      <c r="H93" s="8">
        <f t="shared" si="11"/>
        <v>0</v>
      </c>
      <c r="I93" s="7">
        <f t="shared" si="12"/>
        <v>0</v>
      </c>
      <c r="J93" s="17" t="s">
        <v>28</v>
      </c>
      <c r="K93" s="19">
        <f t="shared" si="9"/>
        <v>760</v>
      </c>
    </row>
    <row r="94" s="1" customFormat="1" ht="14.5" customHeight="1" spans="1:11">
      <c r="A94" s="6">
        <v>92</v>
      </c>
      <c r="B94" s="7" t="s">
        <v>182</v>
      </c>
      <c r="C94" s="7" t="s">
        <v>183</v>
      </c>
      <c r="D94" s="7" t="s">
        <v>147</v>
      </c>
      <c r="E94" s="7">
        <v>10</v>
      </c>
      <c r="F94" s="7">
        <v>8</v>
      </c>
      <c r="G94" s="7">
        <f t="shared" si="10"/>
        <v>80</v>
      </c>
      <c r="H94" s="8">
        <f t="shared" si="11"/>
        <v>0</v>
      </c>
      <c r="I94" s="7">
        <f t="shared" si="12"/>
        <v>0</v>
      </c>
      <c r="J94" s="17" t="s">
        <v>28</v>
      </c>
      <c r="K94" s="19">
        <f t="shared" si="9"/>
        <v>80</v>
      </c>
    </row>
    <row r="95" s="1" customFormat="1" ht="27" customHeight="1" spans="1:10">
      <c r="A95" s="22" t="s">
        <v>184</v>
      </c>
      <c r="B95" s="22"/>
      <c r="C95" s="22"/>
      <c r="D95" s="22"/>
      <c r="E95" s="22"/>
      <c r="F95" s="23"/>
      <c r="G95" s="22">
        <v>999110</v>
      </c>
      <c r="H95" s="22"/>
      <c r="I95" s="25"/>
      <c r="J95" s="26"/>
    </row>
    <row r="96" s="1" customFormat="1" hidden="1" spans="6:11">
      <c r="F96" s="2"/>
      <c r="I96" s="1">
        <f>ROUND(I95,2)</f>
        <v>0</v>
      </c>
      <c r="K96" s="1">
        <v>999110</v>
      </c>
    </row>
    <row r="97" hidden="1" spans="9:11">
      <c r="I97" s="1">
        <f t="shared" ref="I97:I128" si="13">ROUND(I96,2)</f>
        <v>0</v>
      </c>
      <c r="K97" s="1">
        <v>999110</v>
      </c>
    </row>
    <row r="98" hidden="1" spans="9:11">
      <c r="I98" s="1">
        <f t="shared" si="13"/>
        <v>0</v>
      </c>
      <c r="K98" s="1">
        <v>999110</v>
      </c>
    </row>
    <row r="99" hidden="1" spans="9:11">
      <c r="I99" s="1">
        <f t="shared" si="13"/>
        <v>0</v>
      </c>
      <c r="K99" s="1">
        <v>999110</v>
      </c>
    </row>
    <row r="100" hidden="1" spans="9:11">
      <c r="I100" s="1">
        <f t="shared" si="13"/>
        <v>0</v>
      </c>
      <c r="K100" s="1">
        <v>999110</v>
      </c>
    </row>
    <row r="101" hidden="1" spans="9:11">
      <c r="I101" s="1">
        <f t="shared" si="13"/>
        <v>0</v>
      </c>
      <c r="K101" s="1">
        <v>999110</v>
      </c>
    </row>
    <row r="102" hidden="1" spans="9:11">
      <c r="I102" s="1">
        <f t="shared" si="13"/>
        <v>0</v>
      </c>
      <c r="K102" s="1">
        <v>999110</v>
      </c>
    </row>
    <row r="103" hidden="1" spans="9:11">
      <c r="I103" s="1">
        <f t="shared" si="13"/>
        <v>0</v>
      </c>
      <c r="K103" s="1">
        <v>999110</v>
      </c>
    </row>
    <row r="104" hidden="1" spans="9:11">
      <c r="I104" s="1">
        <f t="shared" si="13"/>
        <v>0</v>
      </c>
      <c r="K104" s="1">
        <v>999110</v>
      </c>
    </row>
    <row r="105" hidden="1" spans="9:11">
      <c r="I105" s="1">
        <f t="shared" si="13"/>
        <v>0</v>
      </c>
      <c r="K105" s="1">
        <v>999110</v>
      </c>
    </row>
    <row r="106" hidden="1" spans="9:11">
      <c r="I106" s="1">
        <f t="shared" si="13"/>
        <v>0</v>
      </c>
      <c r="K106" s="1">
        <v>999110</v>
      </c>
    </row>
    <row r="107" hidden="1" spans="9:11">
      <c r="I107" s="1">
        <f t="shared" si="13"/>
        <v>0</v>
      </c>
      <c r="K107" s="1">
        <v>999110</v>
      </c>
    </row>
    <row r="108" hidden="1" spans="9:11">
      <c r="I108" s="1">
        <f t="shared" si="13"/>
        <v>0</v>
      </c>
      <c r="K108" s="1">
        <v>999110</v>
      </c>
    </row>
    <row r="109" hidden="1" spans="9:11">
      <c r="I109" s="1">
        <f t="shared" si="13"/>
        <v>0</v>
      </c>
      <c r="K109" s="1">
        <v>999110</v>
      </c>
    </row>
    <row r="110" hidden="1" spans="9:11">
      <c r="I110" s="1">
        <f t="shared" si="13"/>
        <v>0</v>
      </c>
      <c r="K110" s="1">
        <v>999110</v>
      </c>
    </row>
    <row r="111" hidden="1" spans="9:11">
      <c r="I111" s="1">
        <f t="shared" si="13"/>
        <v>0</v>
      </c>
      <c r="K111" s="1">
        <v>999110</v>
      </c>
    </row>
    <row r="112" hidden="1" spans="9:11">
      <c r="I112" s="1">
        <f t="shared" si="13"/>
        <v>0</v>
      </c>
      <c r="K112" s="1">
        <v>999110</v>
      </c>
    </row>
    <row r="113" hidden="1" spans="9:11">
      <c r="I113" s="1">
        <f t="shared" si="13"/>
        <v>0</v>
      </c>
      <c r="K113" s="1">
        <v>999110</v>
      </c>
    </row>
    <row r="114" hidden="1" spans="9:11">
      <c r="I114" s="1">
        <f t="shared" si="13"/>
        <v>0</v>
      </c>
      <c r="K114" s="1">
        <v>999110</v>
      </c>
    </row>
    <row r="115" hidden="1" spans="9:11">
      <c r="I115" s="1">
        <f t="shared" si="13"/>
        <v>0</v>
      </c>
      <c r="K115" s="1">
        <v>999110</v>
      </c>
    </row>
    <row r="116" hidden="1" spans="9:11">
      <c r="I116" s="1">
        <f t="shared" si="13"/>
        <v>0</v>
      </c>
      <c r="K116" s="1">
        <v>999110</v>
      </c>
    </row>
    <row r="117" hidden="1" spans="9:11">
      <c r="I117" s="1">
        <f t="shared" si="13"/>
        <v>0</v>
      </c>
      <c r="K117" s="1">
        <v>999110</v>
      </c>
    </row>
    <row r="118" hidden="1" spans="9:11">
      <c r="I118" s="1">
        <f t="shared" si="13"/>
        <v>0</v>
      </c>
      <c r="K118" s="1">
        <v>999110</v>
      </c>
    </row>
    <row r="119" hidden="1" spans="9:11">
      <c r="I119" s="1">
        <f t="shared" si="13"/>
        <v>0</v>
      </c>
      <c r="K119" s="1">
        <v>999110</v>
      </c>
    </row>
    <row r="120" hidden="1" spans="9:11">
      <c r="I120" s="1">
        <f t="shared" si="13"/>
        <v>0</v>
      </c>
      <c r="K120" s="1">
        <v>999110</v>
      </c>
    </row>
    <row r="121" hidden="1" spans="9:11">
      <c r="I121" s="1">
        <f t="shared" si="13"/>
        <v>0</v>
      </c>
      <c r="K121" s="1">
        <v>999110</v>
      </c>
    </row>
    <row r="122" hidden="1" spans="9:11">
      <c r="I122" s="1">
        <f t="shared" si="13"/>
        <v>0</v>
      </c>
      <c r="K122" s="1">
        <v>999110</v>
      </c>
    </row>
    <row r="123" hidden="1" spans="9:11">
      <c r="I123" s="1">
        <f t="shared" si="13"/>
        <v>0</v>
      </c>
      <c r="K123" s="1">
        <v>999110</v>
      </c>
    </row>
    <row r="124" hidden="1" spans="9:11">
      <c r="I124" s="1">
        <f t="shared" si="13"/>
        <v>0</v>
      </c>
      <c r="K124" s="1">
        <v>999110</v>
      </c>
    </row>
    <row r="125" hidden="1" spans="9:11">
      <c r="I125" s="1">
        <f t="shared" si="13"/>
        <v>0</v>
      </c>
      <c r="K125" s="1">
        <v>999110</v>
      </c>
    </row>
    <row r="126" hidden="1" spans="9:11">
      <c r="I126" s="1">
        <f t="shared" si="13"/>
        <v>0</v>
      </c>
      <c r="K126" s="1">
        <v>999110</v>
      </c>
    </row>
    <row r="127" hidden="1" spans="9:11">
      <c r="I127" s="1">
        <f t="shared" si="13"/>
        <v>0</v>
      </c>
      <c r="K127" s="1">
        <v>999110</v>
      </c>
    </row>
    <row r="128" hidden="1" spans="9:11">
      <c r="I128" s="1">
        <f t="shared" si="13"/>
        <v>0</v>
      </c>
      <c r="K128" s="1">
        <v>999110</v>
      </c>
    </row>
    <row r="129" hidden="1" spans="9:11">
      <c r="I129" s="1">
        <f t="shared" ref="I129:I160" si="14">ROUND(I128,2)</f>
        <v>0</v>
      </c>
      <c r="K129" s="1">
        <v>999110</v>
      </c>
    </row>
    <row r="130" hidden="1" spans="9:11">
      <c r="I130" s="1">
        <f t="shared" si="14"/>
        <v>0</v>
      </c>
      <c r="K130" s="1">
        <v>999110</v>
      </c>
    </row>
    <row r="131" hidden="1" spans="9:11">
      <c r="I131" s="1">
        <f t="shared" si="14"/>
        <v>0</v>
      </c>
      <c r="K131" s="1">
        <v>999110</v>
      </c>
    </row>
    <row r="132" hidden="1" spans="9:11">
      <c r="I132" s="1">
        <f t="shared" si="14"/>
        <v>0</v>
      </c>
      <c r="K132" s="1">
        <v>999110</v>
      </c>
    </row>
    <row r="133" hidden="1" spans="9:11">
      <c r="I133" s="1">
        <f t="shared" si="14"/>
        <v>0</v>
      </c>
      <c r="K133" s="1">
        <v>999110</v>
      </c>
    </row>
    <row r="134" hidden="1" spans="9:11">
      <c r="I134" s="1">
        <f t="shared" si="14"/>
        <v>0</v>
      </c>
      <c r="K134" s="1">
        <v>999110</v>
      </c>
    </row>
    <row r="135" hidden="1" spans="9:11">
      <c r="I135" s="1">
        <f t="shared" si="14"/>
        <v>0</v>
      </c>
      <c r="K135" s="1">
        <v>999110</v>
      </c>
    </row>
    <row r="136" hidden="1" spans="9:11">
      <c r="I136" s="1">
        <f t="shared" si="14"/>
        <v>0</v>
      </c>
      <c r="K136" s="1">
        <v>999110</v>
      </c>
    </row>
    <row r="137" hidden="1" spans="9:11">
      <c r="I137" s="1">
        <f t="shared" si="14"/>
        <v>0</v>
      </c>
      <c r="K137" s="1">
        <v>999110</v>
      </c>
    </row>
    <row r="138" hidden="1" spans="9:11">
      <c r="I138" s="1">
        <f t="shared" si="14"/>
        <v>0</v>
      </c>
      <c r="K138" s="1">
        <v>999110</v>
      </c>
    </row>
    <row r="139" hidden="1" spans="9:11">
      <c r="I139" s="1">
        <f t="shared" si="14"/>
        <v>0</v>
      </c>
      <c r="K139" s="1">
        <v>999110</v>
      </c>
    </row>
    <row r="140" hidden="1" spans="9:11">
      <c r="I140" s="1">
        <f t="shared" si="14"/>
        <v>0</v>
      </c>
      <c r="K140" s="1">
        <v>999110</v>
      </c>
    </row>
    <row r="141" hidden="1" spans="9:11">
      <c r="I141" s="1">
        <f t="shared" si="14"/>
        <v>0</v>
      </c>
      <c r="K141" s="1">
        <v>999110</v>
      </c>
    </row>
    <row r="142" hidden="1" spans="9:11">
      <c r="I142" s="1">
        <f t="shared" si="14"/>
        <v>0</v>
      </c>
      <c r="K142" s="1">
        <v>999110</v>
      </c>
    </row>
    <row r="143" hidden="1" spans="9:11">
      <c r="I143" s="1">
        <f t="shared" si="14"/>
        <v>0</v>
      </c>
      <c r="K143" s="1">
        <v>999110</v>
      </c>
    </row>
    <row r="144" hidden="1" spans="9:11">
      <c r="I144" s="1">
        <f t="shared" si="14"/>
        <v>0</v>
      </c>
      <c r="K144" s="1">
        <v>999110</v>
      </c>
    </row>
    <row r="145" hidden="1" spans="9:11">
      <c r="I145" s="1">
        <f t="shared" si="14"/>
        <v>0</v>
      </c>
      <c r="K145" s="1">
        <v>999110</v>
      </c>
    </row>
    <row r="146" hidden="1" spans="9:11">
      <c r="I146" s="1">
        <f t="shared" si="14"/>
        <v>0</v>
      </c>
      <c r="K146" s="1">
        <v>999110</v>
      </c>
    </row>
    <row r="147" hidden="1" spans="9:11">
      <c r="I147" s="1">
        <f t="shared" si="14"/>
        <v>0</v>
      </c>
      <c r="K147" s="1">
        <v>999110</v>
      </c>
    </row>
    <row r="148" hidden="1" spans="9:11">
      <c r="I148" s="1">
        <f t="shared" si="14"/>
        <v>0</v>
      </c>
      <c r="K148" s="1">
        <v>999110</v>
      </c>
    </row>
    <row r="149" hidden="1" spans="9:11">
      <c r="I149" s="1">
        <f t="shared" si="14"/>
        <v>0</v>
      </c>
      <c r="K149" s="1">
        <v>999110</v>
      </c>
    </row>
    <row r="150" hidden="1" spans="9:11">
      <c r="I150" s="1">
        <f t="shared" si="14"/>
        <v>0</v>
      </c>
      <c r="K150" s="1">
        <v>999110</v>
      </c>
    </row>
    <row r="151" hidden="1" spans="9:11">
      <c r="I151" s="1">
        <f t="shared" si="14"/>
        <v>0</v>
      </c>
      <c r="K151" s="1">
        <v>999110</v>
      </c>
    </row>
    <row r="152" hidden="1" spans="9:11">
      <c r="I152" s="1">
        <f t="shared" si="14"/>
        <v>0</v>
      </c>
      <c r="K152" s="1">
        <v>999110</v>
      </c>
    </row>
    <row r="153" hidden="1" spans="9:11">
      <c r="I153" s="1">
        <f t="shared" si="14"/>
        <v>0</v>
      </c>
      <c r="K153" s="1">
        <v>999110</v>
      </c>
    </row>
    <row r="154" hidden="1" spans="9:11">
      <c r="I154" s="1">
        <f t="shared" si="14"/>
        <v>0</v>
      </c>
      <c r="K154" s="1">
        <v>999110</v>
      </c>
    </row>
    <row r="155" hidden="1" spans="9:11">
      <c r="I155" s="1">
        <f t="shared" si="14"/>
        <v>0</v>
      </c>
      <c r="K155" s="1">
        <v>999110</v>
      </c>
    </row>
    <row r="156" hidden="1" spans="9:11">
      <c r="I156" s="1">
        <f t="shared" si="14"/>
        <v>0</v>
      </c>
      <c r="K156" s="1">
        <v>999110</v>
      </c>
    </row>
    <row r="157" hidden="1" spans="9:11">
      <c r="I157" s="1">
        <f t="shared" si="14"/>
        <v>0</v>
      </c>
      <c r="K157" s="1">
        <v>999110</v>
      </c>
    </row>
    <row r="158" hidden="1" spans="9:11">
      <c r="I158" s="1">
        <f t="shared" si="14"/>
        <v>0</v>
      </c>
      <c r="K158" s="1">
        <v>999110</v>
      </c>
    </row>
    <row r="159" hidden="1" spans="9:11">
      <c r="I159" s="1">
        <f t="shared" si="14"/>
        <v>0</v>
      </c>
      <c r="K159" s="1">
        <v>999110</v>
      </c>
    </row>
    <row r="160" hidden="1" spans="9:11">
      <c r="I160" s="1">
        <f t="shared" si="14"/>
        <v>0</v>
      </c>
      <c r="K160" s="1">
        <v>999110</v>
      </c>
    </row>
    <row r="161" hidden="1" spans="9:11">
      <c r="I161" s="1">
        <f t="shared" ref="I161:I192" si="15">ROUND(I160,2)</f>
        <v>0</v>
      </c>
      <c r="K161" s="1">
        <v>999110</v>
      </c>
    </row>
    <row r="162" hidden="1" spans="9:11">
      <c r="I162" s="1">
        <f t="shared" si="15"/>
        <v>0</v>
      </c>
      <c r="K162" s="1">
        <v>999110</v>
      </c>
    </row>
    <row r="163" hidden="1" spans="9:11">
      <c r="I163" s="1">
        <f t="shared" si="15"/>
        <v>0</v>
      </c>
      <c r="K163" s="1">
        <v>999110</v>
      </c>
    </row>
    <row r="164" hidden="1" spans="9:11">
      <c r="I164" s="1">
        <f t="shared" si="15"/>
        <v>0</v>
      </c>
      <c r="K164" s="1">
        <v>999110</v>
      </c>
    </row>
    <row r="165" hidden="1" spans="9:11">
      <c r="I165" s="1">
        <f t="shared" si="15"/>
        <v>0</v>
      </c>
      <c r="K165" s="1">
        <v>999110</v>
      </c>
    </row>
    <row r="166" hidden="1" spans="9:11">
      <c r="I166" s="1">
        <f t="shared" si="15"/>
        <v>0</v>
      </c>
      <c r="K166" s="1">
        <v>999110</v>
      </c>
    </row>
    <row r="167" hidden="1" spans="9:11">
      <c r="I167" s="1">
        <f t="shared" si="15"/>
        <v>0</v>
      </c>
      <c r="K167" s="1">
        <v>999110</v>
      </c>
    </row>
    <row r="168" hidden="1" spans="9:11">
      <c r="I168" s="1">
        <f t="shared" si="15"/>
        <v>0</v>
      </c>
      <c r="K168" s="1">
        <v>999110</v>
      </c>
    </row>
    <row r="169" hidden="1" spans="9:11">
      <c r="I169" s="1">
        <f t="shared" si="15"/>
        <v>0</v>
      </c>
      <c r="K169" s="1">
        <v>999110</v>
      </c>
    </row>
    <row r="170" hidden="1" spans="9:11">
      <c r="I170" s="1">
        <f t="shared" si="15"/>
        <v>0</v>
      </c>
      <c r="K170" s="1">
        <v>999110</v>
      </c>
    </row>
    <row r="171" hidden="1" spans="9:11">
      <c r="I171" s="1">
        <f t="shared" si="15"/>
        <v>0</v>
      </c>
      <c r="K171" s="1">
        <v>999110</v>
      </c>
    </row>
    <row r="172" hidden="1" spans="9:11">
      <c r="I172" s="1">
        <f t="shared" si="15"/>
        <v>0</v>
      </c>
      <c r="K172" s="1">
        <v>999110</v>
      </c>
    </row>
    <row r="173" hidden="1" spans="9:11">
      <c r="I173" s="1">
        <f t="shared" si="15"/>
        <v>0</v>
      </c>
      <c r="K173" s="1">
        <v>999110</v>
      </c>
    </row>
    <row r="174" hidden="1" spans="9:11">
      <c r="I174" s="1">
        <f t="shared" si="15"/>
        <v>0</v>
      </c>
      <c r="K174" s="1">
        <v>999110</v>
      </c>
    </row>
    <row r="175" hidden="1" spans="9:11">
      <c r="I175" s="1">
        <f t="shared" si="15"/>
        <v>0</v>
      </c>
      <c r="K175" s="1">
        <v>999110</v>
      </c>
    </row>
    <row r="176" hidden="1" spans="9:11">
      <c r="I176" s="1">
        <f t="shared" si="15"/>
        <v>0</v>
      </c>
      <c r="K176" s="1">
        <v>999110</v>
      </c>
    </row>
    <row r="177" hidden="1" spans="9:11">
      <c r="I177" s="1">
        <f t="shared" si="15"/>
        <v>0</v>
      </c>
      <c r="K177" s="1">
        <v>999110</v>
      </c>
    </row>
    <row r="178" hidden="1" spans="9:11">
      <c r="I178" s="1">
        <f t="shared" si="15"/>
        <v>0</v>
      </c>
      <c r="K178" s="1">
        <v>999110</v>
      </c>
    </row>
    <row r="179" hidden="1" spans="9:11">
      <c r="I179" s="1">
        <f t="shared" si="15"/>
        <v>0</v>
      </c>
      <c r="K179" s="1">
        <v>999110</v>
      </c>
    </row>
    <row r="180" hidden="1" spans="9:11">
      <c r="I180" s="1">
        <f t="shared" si="15"/>
        <v>0</v>
      </c>
      <c r="K180" s="1">
        <v>999110</v>
      </c>
    </row>
    <row r="181" hidden="1" spans="9:11">
      <c r="I181" s="1">
        <f t="shared" si="15"/>
        <v>0</v>
      </c>
      <c r="K181" s="1">
        <v>999110</v>
      </c>
    </row>
    <row r="182" hidden="1" spans="9:11">
      <c r="I182" s="1">
        <f t="shared" si="15"/>
        <v>0</v>
      </c>
      <c r="K182" s="1">
        <v>999110</v>
      </c>
    </row>
    <row r="183" hidden="1" spans="9:11">
      <c r="I183" s="1">
        <f t="shared" si="15"/>
        <v>0</v>
      </c>
      <c r="K183" s="1">
        <v>999110</v>
      </c>
    </row>
    <row r="184" hidden="1" spans="9:11">
      <c r="I184" s="1">
        <f t="shared" si="15"/>
        <v>0</v>
      </c>
      <c r="K184" s="1">
        <v>999110</v>
      </c>
    </row>
    <row r="185" hidden="1" spans="9:11">
      <c r="I185" s="1">
        <f t="shared" si="15"/>
        <v>0</v>
      </c>
      <c r="K185" s="1">
        <v>999110</v>
      </c>
    </row>
    <row r="186" hidden="1" spans="9:11">
      <c r="I186" s="1">
        <f t="shared" si="15"/>
        <v>0</v>
      </c>
      <c r="K186" s="1">
        <v>999110</v>
      </c>
    </row>
    <row r="187" hidden="1" spans="9:11">
      <c r="I187" s="1">
        <f t="shared" si="15"/>
        <v>0</v>
      </c>
      <c r="K187" s="1">
        <v>999110</v>
      </c>
    </row>
    <row r="188" hidden="1" spans="9:11">
      <c r="I188" s="1">
        <f t="shared" si="15"/>
        <v>0</v>
      </c>
      <c r="K188" s="1">
        <v>999110</v>
      </c>
    </row>
    <row r="189" hidden="1" spans="9:11">
      <c r="I189" s="1">
        <f t="shared" si="15"/>
        <v>0</v>
      </c>
      <c r="K189" s="1">
        <v>999110</v>
      </c>
    </row>
    <row r="190" hidden="1" spans="9:11">
      <c r="I190" s="1">
        <f t="shared" si="15"/>
        <v>0</v>
      </c>
      <c r="K190" s="1">
        <v>999110</v>
      </c>
    </row>
    <row r="191" hidden="1" spans="9:11">
      <c r="I191" s="1">
        <f t="shared" si="15"/>
        <v>0</v>
      </c>
      <c r="K191" s="1">
        <v>999110</v>
      </c>
    </row>
    <row r="192" hidden="1" spans="9:11">
      <c r="I192" s="1">
        <f t="shared" si="15"/>
        <v>0</v>
      </c>
      <c r="K192" s="1">
        <v>999110</v>
      </c>
    </row>
    <row r="193" hidden="1" spans="9:11">
      <c r="I193" s="1">
        <f t="shared" ref="I193:I216" si="16">ROUND(I192,2)</f>
        <v>0</v>
      </c>
      <c r="K193" s="1">
        <v>999110</v>
      </c>
    </row>
    <row r="194" hidden="1" spans="9:11">
      <c r="I194" s="1">
        <f t="shared" si="16"/>
        <v>0</v>
      </c>
      <c r="K194" s="1">
        <v>999110</v>
      </c>
    </row>
    <row r="195" hidden="1" spans="9:11">
      <c r="I195" s="1">
        <f t="shared" si="16"/>
        <v>0</v>
      </c>
      <c r="K195" s="1">
        <v>999110</v>
      </c>
    </row>
    <row r="196" hidden="1" spans="9:11">
      <c r="I196" s="1">
        <f t="shared" si="16"/>
        <v>0</v>
      </c>
      <c r="K196" s="1">
        <v>999110</v>
      </c>
    </row>
    <row r="197" hidden="1" spans="9:11">
      <c r="I197" s="1">
        <f t="shared" si="16"/>
        <v>0</v>
      </c>
      <c r="K197" s="1">
        <v>999110</v>
      </c>
    </row>
    <row r="198" hidden="1" spans="9:11">
      <c r="I198" s="1">
        <f t="shared" si="16"/>
        <v>0</v>
      </c>
      <c r="K198" s="1">
        <v>999110</v>
      </c>
    </row>
    <row r="199" hidden="1" spans="9:11">
      <c r="I199" s="1">
        <f t="shared" si="16"/>
        <v>0</v>
      </c>
      <c r="K199" s="1">
        <v>999110</v>
      </c>
    </row>
    <row r="200" hidden="1" spans="9:11">
      <c r="I200" s="1">
        <f t="shared" si="16"/>
        <v>0</v>
      </c>
      <c r="K200" s="1">
        <v>999110</v>
      </c>
    </row>
    <row r="201" hidden="1" spans="9:11">
      <c r="I201" s="1">
        <f t="shared" si="16"/>
        <v>0</v>
      </c>
      <c r="K201" s="1">
        <v>999110</v>
      </c>
    </row>
    <row r="202" hidden="1" spans="9:11">
      <c r="I202" s="1">
        <f t="shared" si="16"/>
        <v>0</v>
      </c>
      <c r="K202" s="1">
        <v>999110</v>
      </c>
    </row>
    <row r="203" hidden="1" spans="9:11">
      <c r="I203" s="1">
        <f t="shared" si="16"/>
        <v>0</v>
      </c>
      <c r="K203" s="1">
        <v>999110</v>
      </c>
    </row>
    <row r="204" hidden="1" spans="9:11">
      <c r="I204" s="1">
        <f t="shared" si="16"/>
        <v>0</v>
      </c>
      <c r="K204" s="1">
        <v>999110</v>
      </c>
    </row>
    <row r="205" hidden="1" spans="9:11">
      <c r="I205" s="1">
        <f t="shared" si="16"/>
        <v>0</v>
      </c>
      <c r="K205" s="1">
        <v>999110</v>
      </c>
    </row>
    <row r="206" hidden="1" spans="9:11">
      <c r="I206" s="1">
        <f t="shared" si="16"/>
        <v>0</v>
      </c>
      <c r="K206" s="1">
        <v>999110</v>
      </c>
    </row>
    <row r="207" hidden="1" spans="9:11">
      <c r="I207" s="1">
        <f t="shared" si="16"/>
        <v>0</v>
      </c>
      <c r="K207" s="1">
        <v>999110</v>
      </c>
    </row>
    <row r="208" hidden="1" spans="9:11">
      <c r="I208" s="1">
        <f t="shared" si="16"/>
        <v>0</v>
      </c>
      <c r="K208" s="1">
        <v>999110</v>
      </c>
    </row>
    <row r="209" hidden="1" spans="9:11">
      <c r="I209" s="1">
        <f t="shared" si="16"/>
        <v>0</v>
      </c>
      <c r="K209" s="1">
        <v>999110</v>
      </c>
    </row>
    <row r="210" hidden="1" spans="9:11">
      <c r="I210" s="1">
        <f t="shared" si="16"/>
        <v>0</v>
      </c>
      <c r="K210" s="1">
        <v>999110</v>
      </c>
    </row>
    <row r="211" hidden="1" spans="9:11">
      <c r="I211" s="1">
        <f t="shared" si="16"/>
        <v>0</v>
      </c>
      <c r="K211" s="1">
        <v>999110</v>
      </c>
    </row>
    <row r="212" hidden="1" spans="9:11">
      <c r="I212" s="1">
        <f t="shared" si="16"/>
        <v>0</v>
      </c>
      <c r="K212" s="1">
        <v>999110</v>
      </c>
    </row>
    <row r="213" hidden="1" spans="9:11">
      <c r="I213" s="1">
        <f t="shared" si="16"/>
        <v>0</v>
      </c>
      <c r="K213" s="1">
        <v>999110</v>
      </c>
    </row>
    <row r="214" hidden="1" spans="9:11">
      <c r="I214" s="1">
        <f t="shared" si="16"/>
        <v>0</v>
      </c>
      <c r="K214" s="1">
        <v>999110</v>
      </c>
    </row>
    <row r="215" hidden="1" spans="9:11">
      <c r="I215" s="1">
        <f t="shared" si="16"/>
        <v>0</v>
      </c>
      <c r="K215" s="1">
        <v>999110</v>
      </c>
    </row>
    <row r="216" hidden="1" spans="9:11">
      <c r="I216" s="1">
        <f t="shared" si="16"/>
        <v>0</v>
      </c>
      <c r="K216" s="1">
        <v>999110</v>
      </c>
    </row>
  </sheetData>
  <sheetProtection password="E51C" sheet="1" formatCells="0" formatColumns="0" formatRows="0" objects="1"/>
  <mergeCells count="29">
    <mergeCell ref="A1:J1"/>
    <mergeCell ref="A95:F95"/>
    <mergeCell ref="B55:B82"/>
    <mergeCell ref="D18:D20"/>
    <mergeCell ref="D21:D23"/>
    <mergeCell ref="D24:D26"/>
    <mergeCell ref="E18:E20"/>
    <mergeCell ref="E21:E23"/>
    <mergeCell ref="E24:E26"/>
    <mergeCell ref="F18:F20"/>
    <mergeCell ref="F21:F23"/>
    <mergeCell ref="F24:F26"/>
    <mergeCell ref="F83:F85"/>
    <mergeCell ref="G18:G20"/>
    <mergeCell ref="G21:G23"/>
    <mergeCell ref="G24:G26"/>
    <mergeCell ref="G55:G82"/>
    <mergeCell ref="G83:G85"/>
    <mergeCell ref="H18:H20"/>
    <mergeCell ref="H21:H23"/>
    <mergeCell ref="H24:H26"/>
    <mergeCell ref="H55:H82"/>
    <mergeCell ref="H83:H85"/>
    <mergeCell ref="I18:I20"/>
    <mergeCell ref="I21:I23"/>
    <mergeCell ref="I24:I26"/>
    <mergeCell ref="I55:I82"/>
    <mergeCell ref="I83:I85"/>
    <mergeCell ref="K55:K82"/>
  </mergeCells>
  <printOptions verticalCentered="1"/>
  <pageMargins left="0.472222222222222" right="0.629861111111111"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清单说明</vt: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2022-04-10T07:29:00Z</dcterms:created>
  <dcterms:modified xsi:type="dcterms:W3CDTF">2022-04-10T08:28:45Z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7FEA2935BFB24FD89F680C8A46CDC32E</vt:lpwstr>
  </property>
  <property fmtid="{D5CDD505-2E9C-101B-9397-08002B2CF9AE}" pid="3" name="KSOProductBuildVer">
    <vt:lpwstr>2052-11.1.0.11365</vt:lpwstr>
  </property>
</Properties>
</file>